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activeTab="2"/>
  </bookViews>
  <sheets>
    <sheet name="课程设置及学时分配表" sheetId="1" r:id="rId1"/>
    <sheet name="专业实践环节安排表" sheetId="2" r:id="rId2"/>
    <sheet name="学分分配表" sheetId="3" r:id="rId3"/>
    <sheet name="Sheet1" sheetId="4" r:id="rId4"/>
  </sheets>
  <calcPr calcId="144525"/>
</workbook>
</file>

<file path=xl/sharedStrings.xml><?xml version="1.0" encoding="utf-8"?>
<sst xmlns="http://schemas.openxmlformats.org/spreadsheetml/2006/main" count="414" uniqueCount="270">
  <si>
    <t>课程性质</t>
  </si>
  <si>
    <t>开课学院</t>
  </si>
  <si>
    <t>课程名称（中文）</t>
  </si>
  <si>
    <r>
      <rPr>
        <b/>
        <sz val="10"/>
        <rFont val="宋体"/>
        <charset val="134"/>
      </rPr>
      <t>课程名称（英文）</t>
    </r>
  </si>
  <si>
    <r>
      <rPr>
        <b/>
        <sz val="10"/>
        <color theme="1"/>
        <rFont val="宋体"/>
        <charset val="134"/>
      </rPr>
      <t>总学分</t>
    </r>
  </si>
  <si>
    <r>
      <rPr>
        <b/>
        <sz val="10"/>
        <color theme="1"/>
        <rFont val="宋体"/>
        <charset val="134"/>
      </rPr>
      <t>总学时</t>
    </r>
  </si>
  <si>
    <r>
      <rPr>
        <b/>
        <sz val="10"/>
        <color theme="1"/>
        <rFont val="宋体"/>
        <charset val="134"/>
      </rPr>
      <t>各环节学时分配</t>
    </r>
  </si>
  <si>
    <r>
      <rPr>
        <b/>
        <sz val="10"/>
        <color theme="1"/>
        <rFont val="宋体"/>
        <charset val="134"/>
      </rPr>
      <t>建议修读学期</t>
    </r>
  </si>
  <si>
    <t>备注</t>
  </si>
  <si>
    <r>
      <rPr>
        <b/>
        <sz val="10"/>
        <color theme="1"/>
        <rFont val="宋体"/>
        <charset val="134"/>
      </rPr>
      <t>课堂教学</t>
    </r>
  </si>
  <si>
    <r>
      <rPr>
        <b/>
        <sz val="10"/>
        <color theme="1"/>
        <rFont val="宋体"/>
        <charset val="134"/>
      </rPr>
      <t>实验</t>
    </r>
  </si>
  <si>
    <r>
      <rPr>
        <b/>
        <sz val="10"/>
        <color theme="1"/>
        <rFont val="宋体"/>
        <charset val="134"/>
      </rPr>
      <t>上机</t>
    </r>
  </si>
  <si>
    <t>实践</t>
  </si>
  <si>
    <t>课外</t>
  </si>
  <si>
    <t>通识教育必修</t>
  </si>
  <si>
    <t>海外教育学院</t>
  </si>
  <si>
    <t>入学教育</t>
  </si>
  <si>
    <t>Orientation Education</t>
  </si>
  <si>
    <t>中国概况</t>
  </si>
  <si>
    <t xml:space="preserve">Overview of China </t>
  </si>
  <si>
    <t>一带一路国际人才学院</t>
  </si>
  <si>
    <t>跨文化交际</t>
  </si>
  <si>
    <t>Intercultural Communication</t>
  </si>
  <si>
    <t>图书馆</t>
  </si>
  <si>
    <t>文献检索</t>
  </si>
  <si>
    <t>Information Retrieval</t>
  </si>
  <si>
    <t>语言文化中心</t>
  </si>
  <si>
    <t>综合汉语（I）</t>
  </si>
  <si>
    <r>
      <rPr>
        <sz val="10.5"/>
        <rFont val="Times New Roman"/>
        <charset val="134"/>
      </rPr>
      <t>Comprehensive Chinese-</t>
    </r>
    <r>
      <rPr>
        <sz val="10.5"/>
        <rFont val="宋体"/>
        <charset val="134"/>
      </rPr>
      <t>Ⅰ</t>
    </r>
  </si>
  <si>
    <t>综合汉语（II）</t>
  </si>
  <si>
    <t>Comprehensive Chinese-II</t>
  </si>
  <si>
    <t>综合汉语（III）</t>
  </si>
  <si>
    <r>
      <rPr>
        <sz val="10.5"/>
        <rFont val="Times New Roman"/>
        <charset val="134"/>
      </rPr>
      <t>Comprehensive Chinese-</t>
    </r>
    <r>
      <rPr>
        <sz val="10.5"/>
        <rFont val="宋体"/>
        <charset val="134"/>
      </rPr>
      <t>Ⅲ</t>
    </r>
  </si>
  <si>
    <t>综合汉语（IV）</t>
  </si>
  <si>
    <t>Comprehensive Chinese-IV</t>
  </si>
  <si>
    <t>土木工程与力学学院</t>
  </si>
  <si>
    <t>土建类专业汉语（I）</t>
  </si>
  <si>
    <t>Civil Engineering Specialty  Chinese-I</t>
  </si>
  <si>
    <t>4/5</t>
  </si>
  <si>
    <t>土建类专业汉语（II）</t>
  </si>
  <si>
    <t>Civil Engineering Specialty  Chinese-II</t>
  </si>
  <si>
    <t>5/6</t>
  </si>
  <si>
    <t>计算机科学与通信工程学院</t>
  </si>
  <si>
    <t>程序语言与科学计算（I）</t>
  </si>
  <si>
    <t>Programming language and scientific computing-I</t>
  </si>
  <si>
    <t>1-2</t>
  </si>
  <si>
    <t>程序语言与科学计算（II）</t>
  </si>
  <si>
    <t>Programming language and scientific computing-II</t>
  </si>
  <si>
    <t>理学院</t>
  </si>
  <si>
    <t xml:space="preserve">高等数学A（I） </t>
  </si>
  <si>
    <t>Advanced Mathematics A-I</t>
  </si>
  <si>
    <t>高等数学A（II）</t>
  </si>
  <si>
    <t>Advanced Mathematics A-II</t>
  </si>
  <si>
    <t>线性代数</t>
  </si>
  <si>
    <t>Linear Algebra</t>
  </si>
  <si>
    <t xml:space="preserve">概率统计                              </t>
  </si>
  <si>
    <t>Probability and Statistics</t>
  </si>
  <si>
    <t>大学物理A（I）</t>
  </si>
  <si>
    <t>College Physics A-I</t>
  </si>
  <si>
    <t>大学物理A（II）</t>
  </si>
  <si>
    <t>College Physics A-II</t>
  </si>
  <si>
    <t>大学物理实验A（I）</t>
  </si>
  <si>
    <t>College Physics Experiment A-I</t>
  </si>
  <si>
    <t>大学物理实验A（II）</t>
  </si>
  <si>
    <t>College Physics Experiment A-II</t>
  </si>
  <si>
    <t>化学化工学院</t>
  </si>
  <si>
    <t>工程化学</t>
  </si>
  <si>
    <t>Engineering Chemistry</t>
  </si>
  <si>
    <t>小计</t>
  </si>
  <si>
    <t>通识教育选修</t>
  </si>
  <si>
    <t>经济管理类</t>
  </si>
  <si>
    <t>Economics and Management</t>
  </si>
  <si>
    <t>2-7</t>
  </si>
  <si>
    <t>人文艺术类</t>
  </si>
  <si>
    <t>Humanities and Arts</t>
  </si>
  <si>
    <t>综合教育类</t>
  </si>
  <si>
    <t>Comprehensive Education</t>
  </si>
  <si>
    <t>创新创业教育类</t>
  </si>
  <si>
    <t>Innovation and Entrepreneurship Education</t>
  </si>
  <si>
    <t>合计</t>
  </si>
  <si>
    <t>大类基础必修</t>
  </si>
  <si>
    <t>智能建造导论</t>
  </si>
  <si>
    <t>Introduction to Intelligent Construction</t>
  </si>
  <si>
    <t>土木工程制图</t>
  </si>
  <si>
    <t>Civil Engineering Drawing</t>
  </si>
  <si>
    <t>理论力学</t>
  </si>
  <si>
    <t>Theoretical Mechanics</t>
  </si>
  <si>
    <t>材料力学</t>
  </si>
  <si>
    <t>Mechanics of Materials</t>
  </si>
  <si>
    <t>土力学与基础工程</t>
  </si>
  <si>
    <t>Engineering Geology and Soil Mechanics</t>
  </si>
  <si>
    <t>结构力学</t>
  </si>
  <si>
    <t>Structural Mechanics</t>
  </si>
  <si>
    <t>土木工程材料</t>
  </si>
  <si>
    <t>Civil Engineering Materials</t>
  </si>
  <si>
    <t>土木工程智能施工与组织</t>
  </si>
  <si>
    <t>Intelligent Construction and Organization of Civil Engineering</t>
  </si>
  <si>
    <t>工程结构设计原理</t>
  </si>
  <si>
    <t>Engineering structure design principle</t>
  </si>
  <si>
    <t xml:space="preserve">房屋建筑学 </t>
  </si>
  <si>
    <t>Building Architecture</t>
  </si>
  <si>
    <t>工程经济学</t>
  </si>
  <si>
    <t>Engineering Economics</t>
  </si>
  <si>
    <t>智能测绘</t>
  </si>
  <si>
    <t>Intelligent Sueveying and Mapping</t>
  </si>
  <si>
    <t>自动控制原理</t>
  </si>
  <si>
    <t>Automatic Control Theory</t>
  </si>
  <si>
    <t>参数化结构设计基本原理、方法及应用</t>
  </si>
  <si>
    <t>Basic Principle, Method and Application of Parametric Structural Design</t>
  </si>
  <si>
    <t>大类基础选修</t>
  </si>
  <si>
    <t>智能算法原理及应用</t>
  </si>
  <si>
    <t>Principle and Application of Intelligent Algorithm</t>
  </si>
  <si>
    <t>智能感知系统</t>
  </si>
  <si>
    <t>Intelligent Sensing System</t>
  </si>
  <si>
    <t>数字图像处理与工程应用</t>
  </si>
  <si>
    <t>Digital Image Processing and Engineering Application</t>
  </si>
  <si>
    <t>数字建筑设计理论与方法</t>
  </si>
  <si>
    <t>Theory and Method of Digital Architecture Design</t>
  </si>
  <si>
    <t>智能建筑材料与结构创新体系应用</t>
  </si>
  <si>
    <t>Application of Intelligent Building Material and Structure Innovation System</t>
  </si>
  <si>
    <t>专业课程必修</t>
  </si>
  <si>
    <t>国际工程管理</t>
  </si>
  <si>
    <t>International Construction Management</t>
  </si>
  <si>
    <t>智能建造专业必修课程</t>
  </si>
  <si>
    <t xml:space="preserve">BIM技术应用与实践 </t>
  </si>
  <si>
    <t>Application and Practice of BIM</t>
  </si>
  <si>
    <t>装配式结构设计原理</t>
  </si>
  <si>
    <t>Fabricated Structure Design</t>
  </si>
  <si>
    <t>结构健康智能监测与检测技术</t>
  </si>
  <si>
    <t>Intelligent Monitoring and Detection Technology of Structural Health</t>
  </si>
  <si>
    <t>建筑机器人技术及应用</t>
  </si>
  <si>
    <t>Construction Robot Technology and Application</t>
  </si>
  <si>
    <t>专业课程选修</t>
  </si>
  <si>
    <t>3D打印技术及工程应用</t>
  </si>
  <si>
    <t>3D Printing Technology and Engineering Application</t>
  </si>
  <si>
    <t>智能建造专业选修课程</t>
  </si>
  <si>
    <t>结构韧性与智能防灾</t>
  </si>
  <si>
    <t>Structural Toughness and Intelligent Disaster Prevention</t>
  </si>
  <si>
    <t>绿色建筑与可持续建设管理</t>
  </si>
  <si>
    <t>Green Building and Sustainable Construction Management</t>
  </si>
  <si>
    <t>智慧城市建设技术与方法</t>
  </si>
  <si>
    <t>Smart City Construction Technology and Methods</t>
  </si>
  <si>
    <t>智能建筑技术与应用</t>
  </si>
  <si>
    <t>Intelligent Building Technology and Application</t>
  </si>
  <si>
    <t>自主研学创新</t>
  </si>
  <si>
    <t>现代工程建造与设计</t>
  </si>
  <si>
    <t>Modern Engineering Construction and Design</t>
  </si>
  <si>
    <t>自主研学</t>
  </si>
  <si>
    <t>国际工程管理海外实践和案例分析</t>
  </si>
  <si>
    <t>Overseas Practice and Case analysis of International Engineering Management</t>
  </si>
  <si>
    <t>复合材料与组合结构</t>
  </si>
  <si>
    <t>Composite materials and composite structures</t>
  </si>
  <si>
    <t>智慧交通基础设施技术与应用</t>
  </si>
  <si>
    <t>Intelligent Transportation Infrastructure Technology and Application</t>
  </si>
  <si>
    <t>工程全寿命维护</t>
  </si>
  <si>
    <t xml:space="preserve">Project  Maintenance In  Life Cycle  </t>
  </si>
  <si>
    <t>跨学科课程</t>
  </si>
  <si>
    <t>Interdisciplinary Courses</t>
  </si>
  <si>
    <t>5-7</t>
  </si>
  <si>
    <t>汉语进阶课程</t>
  </si>
  <si>
    <t>Advanced Chinese</t>
  </si>
  <si>
    <t>素质拓展</t>
  </si>
  <si>
    <t>学术研讨等社团活动</t>
  </si>
  <si>
    <t>Academic Activities</t>
  </si>
  <si>
    <t>社会实践活动</t>
  </si>
  <si>
    <t>Social Activities</t>
  </si>
  <si>
    <t>专业技能培训、比赛</t>
  </si>
  <si>
    <t>Professional Skills Training and Competition</t>
  </si>
  <si>
    <t>创新创业</t>
  </si>
  <si>
    <t>Innovation and Entrepreneurship</t>
  </si>
  <si>
    <t>总计</t>
  </si>
  <si>
    <r>
      <rPr>
        <b/>
        <sz val="10"/>
        <color theme="1"/>
        <rFont val="宋体"/>
        <charset val="134"/>
      </rPr>
      <t>类型</t>
    </r>
  </si>
  <si>
    <r>
      <rPr>
        <b/>
        <sz val="10"/>
        <color theme="1"/>
        <rFont val="宋体"/>
        <charset val="134"/>
      </rPr>
      <t>开课学院</t>
    </r>
  </si>
  <si>
    <r>
      <rPr>
        <b/>
        <sz val="10"/>
        <color theme="1"/>
        <rFont val="宋体"/>
        <charset val="134"/>
      </rPr>
      <t>课程名称（中文）</t>
    </r>
  </si>
  <si>
    <r>
      <rPr>
        <b/>
        <sz val="10"/>
        <color theme="1"/>
        <rFont val="宋体"/>
        <charset val="134"/>
      </rPr>
      <t>周数</t>
    </r>
  </si>
  <si>
    <r>
      <rPr>
        <b/>
        <sz val="10"/>
        <color theme="1"/>
        <rFont val="宋体"/>
        <charset val="134"/>
      </rPr>
      <t>性质</t>
    </r>
  </si>
  <si>
    <r>
      <rPr>
        <b/>
        <sz val="10"/>
        <color theme="1"/>
        <rFont val="宋体"/>
        <charset val="134"/>
      </rPr>
      <t>形式</t>
    </r>
  </si>
  <si>
    <r>
      <rPr>
        <b/>
        <sz val="10"/>
        <color theme="1"/>
        <rFont val="宋体"/>
        <charset val="134"/>
      </rPr>
      <t>备注</t>
    </r>
  </si>
  <si>
    <r>
      <rPr>
        <sz val="11"/>
        <color theme="1"/>
        <rFont val="宋体"/>
        <charset val="134"/>
      </rPr>
      <t>实习</t>
    </r>
  </si>
  <si>
    <r>
      <rPr>
        <sz val="10.5"/>
        <rFont val="宋体"/>
        <charset val="134"/>
      </rPr>
      <t>土木工程与力学学院</t>
    </r>
  </si>
  <si>
    <r>
      <rPr>
        <sz val="10.5"/>
        <rFont val="宋体"/>
        <charset val="134"/>
      </rPr>
      <t>认识实习</t>
    </r>
  </si>
  <si>
    <t>Practice for Broadening</t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</si>
  <si>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周</t>
    </r>
  </si>
  <si>
    <t>必修</t>
  </si>
  <si>
    <t>暑期学校</t>
  </si>
  <si>
    <r>
      <rPr>
        <sz val="10.5"/>
        <rFont val="宋体"/>
        <charset val="134"/>
      </rPr>
      <t>智能测量实习</t>
    </r>
  </si>
  <si>
    <t>Intelligent Surveying Practice</t>
  </si>
  <si>
    <r>
      <rPr>
        <sz val="9"/>
        <rFont val="Times New Roman"/>
        <charset val="134"/>
      </rPr>
      <t>2</t>
    </r>
    <r>
      <rPr>
        <sz val="9"/>
        <rFont val="宋体"/>
        <charset val="134"/>
      </rPr>
      <t>周</t>
    </r>
  </si>
  <si>
    <r>
      <rPr>
        <sz val="10.5"/>
        <rFont val="宋体"/>
        <charset val="134"/>
      </rPr>
      <t>生产实习</t>
    </r>
  </si>
  <si>
    <t>Civil Engineering Internship</t>
  </si>
  <si>
    <r>
      <rPr>
        <sz val="9"/>
        <rFont val="Times New Roman"/>
        <charset val="134"/>
      </rPr>
      <t>5</t>
    </r>
    <r>
      <rPr>
        <sz val="9"/>
        <rFont val="宋体"/>
        <charset val="134"/>
      </rPr>
      <t>周</t>
    </r>
  </si>
  <si>
    <r>
      <rPr>
        <sz val="10.5"/>
        <rFont val="宋体"/>
        <charset val="134"/>
      </rPr>
      <t>毕业实习</t>
    </r>
  </si>
  <si>
    <t>Graduation Practice</t>
  </si>
  <si>
    <r>
      <rPr>
        <sz val="10.5"/>
        <rFont val="Times New Roman"/>
        <charset val="134"/>
      </rPr>
      <t>2</t>
    </r>
    <r>
      <rPr>
        <sz val="9"/>
        <rFont val="宋体"/>
        <charset val="134"/>
      </rPr>
      <t>周</t>
    </r>
  </si>
  <si>
    <t>冬令营</t>
  </si>
  <si>
    <r>
      <rPr>
        <sz val="11"/>
        <color theme="1"/>
        <rFont val="宋体"/>
        <charset val="134"/>
      </rPr>
      <t>课程设计</t>
    </r>
  </si>
  <si>
    <r>
      <rPr>
        <sz val="10.5"/>
        <rFont val="宋体"/>
        <charset val="134"/>
      </rPr>
      <t>参数化结构创新设计</t>
    </r>
  </si>
  <si>
    <t>Course Design of Parametric Structural Innovation Design</t>
  </si>
  <si>
    <t>研讨</t>
  </si>
  <si>
    <r>
      <rPr>
        <sz val="10.5"/>
        <rFont val="宋体"/>
        <charset val="134"/>
      </rPr>
      <t>房屋建筑学课程设计</t>
    </r>
  </si>
  <si>
    <t>Course Design for Building Architecture</t>
  </si>
  <si>
    <r>
      <rPr>
        <sz val="10.5"/>
        <rFont val="宋体"/>
        <charset val="134"/>
      </rPr>
      <t>装配式结构综合课程设计</t>
    </r>
  </si>
  <si>
    <t>Integrated course design of fabricated structure</t>
  </si>
  <si>
    <r>
      <rPr>
        <sz val="10.5"/>
        <rFont val="宋体"/>
        <charset val="134"/>
      </rPr>
      <t>智能施工组织课程设计</t>
    </r>
  </si>
  <si>
    <t>Course Design of Intelligent Construction Organization</t>
  </si>
  <si>
    <r>
      <rPr>
        <sz val="11"/>
        <color theme="1"/>
        <rFont val="宋体"/>
        <charset val="134"/>
      </rPr>
      <t>综合实践</t>
    </r>
  </si>
  <si>
    <r>
      <rPr>
        <sz val="10.5"/>
        <rFont val="宋体"/>
        <charset val="134"/>
      </rPr>
      <t>智能装备创新实践</t>
    </r>
  </si>
  <si>
    <t>Intelligent Equipment Innovation Practice</t>
  </si>
  <si>
    <r>
      <rPr>
        <sz val="10.5"/>
        <rFont val="Times New Roman"/>
        <charset val="134"/>
      </rPr>
      <t>1</t>
    </r>
    <r>
      <rPr>
        <sz val="9"/>
        <rFont val="宋体"/>
        <charset val="134"/>
      </rPr>
      <t>周</t>
    </r>
  </si>
  <si>
    <r>
      <rPr>
        <sz val="10.5"/>
        <color theme="1"/>
        <rFont val="宋体"/>
        <charset val="134"/>
      </rPr>
      <t>智能结构创新实践</t>
    </r>
  </si>
  <si>
    <t>Practice of Intelligent Structure Innovation</t>
  </si>
  <si>
    <r>
      <rPr>
        <sz val="10.5"/>
        <rFont val="Times New Roman"/>
        <charset val="134"/>
      </rPr>
      <t>BIM</t>
    </r>
    <r>
      <rPr>
        <sz val="10.5"/>
        <rFont val="宋体"/>
        <charset val="134"/>
      </rPr>
      <t>创新实训</t>
    </r>
  </si>
  <si>
    <t>BIM Innovation Training</t>
  </si>
  <si>
    <r>
      <rPr>
        <sz val="10.5"/>
        <rFont val="Times New Roman"/>
        <charset val="134"/>
      </rPr>
      <t>2</t>
    </r>
    <r>
      <rPr>
        <sz val="10.5"/>
        <rFont val="宋体"/>
        <charset val="134"/>
      </rPr>
      <t>周</t>
    </r>
  </si>
  <si>
    <r>
      <rPr>
        <sz val="10.5"/>
        <rFont val="宋体"/>
        <charset val="134"/>
      </rPr>
      <t>智慧建造综合案例分析与实践</t>
    </r>
  </si>
  <si>
    <t>Comprehensive Case Analysis and Practice of Intelligent Construction</t>
  </si>
  <si>
    <r>
      <rPr>
        <sz val="10.5"/>
        <rFont val="宋体"/>
        <charset val="134"/>
      </rPr>
      <t>国际工程管理综合实践</t>
    </r>
  </si>
  <si>
    <t>Comprehensive Practice of International Engineering Management</t>
  </si>
  <si>
    <r>
      <rPr>
        <sz val="10.5"/>
        <rFont val="Times New Roman"/>
        <charset val="134"/>
      </rPr>
      <t>1</t>
    </r>
    <r>
      <rPr>
        <sz val="10.5"/>
        <rFont val="宋体"/>
        <charset val="134"/>
      </rPr>
      <t>周</t>
    </r>
  </si>
  <si>
    <r>
      <rPr>
        <sz val="11"/>
        <color theme="1"/>
        <rFont val="宋体"/>
        <charset val="134"/>
      </rPr>
      <t>结构健康监测与检测综合实践</t>
    </r>
  </si>
  <si>
    <t>Comprehensive Practice of Structural Health Monitoring and Detection</t>
  </si>
  <si>
    <r>
      <rPr>
        <sz val="11"/>
        <color theme="1"/>
        <rFont val="宋体"/>
        <charset val="134"/>
      </rPr>
      <t>毕业设计（论文）（含毕业实习）</t>
    </r>
  </si>
  <si>
    <r>
      <rPr>
        <sz val="9"/>
        <rFont val="Times New Roman"/>
        <charset val="134"/>
      </rPr>
      <t>14</t>
    </r>
    <r>
      <rPr>
        <sz val="9"/>
        <rFont val="宋体"/>
        <charset val="134"/>
      </rPr>
      <t>周</t>
    </r>
  </si>
  <si>
    <r>
      <rPr>
        <sz val="11"/>
        <color theme="1"/>
        <rFont val="宋体"/>
        <charset val="134"/>
      </rPr>
      <t>合计</t>
    </r>
  </si>
  <si>
    <r>
      <rPr>
        <u/>
        <sz val="18"/>
        <color rgb="FF000000"/>
        <rFont val="宋体"/>
        <charset val="134"/>
      </rPr>
      <t xml:space="preserve">  智能建造  </t>
    </r>
    <r>
      <rPr>
        <sz val="18"/>
        <color rgb="FF000000"/>
        <rFont val="宋体"/>
        <charset val="134"/>
      </rPr>
      <t>专业培养计划学分简表</t>
    </r>
  </si>
  <si>
    <t>课程类别</t>
  </si>
  <si>
    <t>学分</t>
  </si>
  <si>
    <t>通识教育课程</t>
  </si>
  <si>
    <t>选修</t>
  </si>
  <si>
    <t>学科基础课程</t>
  </si>
  <si>
    <t>专业课程</t>
  </si>
  <si>
    <t>实践环节</t>
  </si>
  <si>
    <t>总学分</t>
  </si>
  <si>
    <r>
      <rPr>
        <sz val="10.5"/>
        <color theme="1"/>
        <rFont val="仿宋"/>
        <charset val="134"/>
      </rPr>
      <t>高等数学</t>
    </r>
    <r>
      <rPr>
        <sz val="10.5"/>
        <color theme="1"/>
        <rFont val="Times New Roman"/>
        <charset val="134"/>
      </rPr>
      <t>A(</t>
    </r>
    <r>
      <rPr>
        <sz val="10.5"/>
        <color theme="1"/>
        <rFont val="宋体"/>
        <charset val="134"/>
      </rPr>
      <t>Ⅰ</t>
    </r>
    <r>
      <rPr>
        <sz val="10.5"/>
        <color theme="1"/>
        <rFont val="Times New Roman"/>
        <charset val="134"/>
      </rPr>
      <t xml:space="preserve">) </t>
    </r>
  </si>
  <si>
    <t>Advanced Mathematics A(I)</t>
  </si>
  <si>
    <t>机械动力类、电气信息类、土建类</t>
  </si>
  <si>
    <r>
      <rPr>
        <sz val="10.5"/>
        <color theme="1"/>
        <rFont val="仿宋"/>
        <charset val="134"/>
      </rPr>
      <t>高等数学</t>
    </r>
    <r>
      <rPr>
        <sz val="10.5"/>
        <color theme="1"/>
        <rFont val="Times New Roman"/>
        <charset val="134"/>
      </rPr>
      <t>A(</t>
    </r>
    <r>
      <rPr>
        <sz val="10.5"/>
        <color theme="1"/>
        <rFont val="宋体"/>
        <charset val="134"/>
      </rPr>
      <t>Ⅱ</t>
    </r>
    <r>
      <rPr>
        <sz val="10.5"/>
        <color theme="1"/>
        <rFont val="Times New Roman"/>
        <charset val="134"/>
      </rPr>
      <t xml:space="preserve">) </t>
    </r>
  </si>
  <si>
    <t>Advanced Mathematics A(II)</t>
  </si>
  <si>
    <r>
      <rPr>
        <sz val="10.5"/>
        <color theme="1"/>
        <rFont val="仿宋"/>
        <charset val="134"/>
      </rPr>
      <t>高等数学</t>
    </r>
    <r>
      <rPr>
        <sz val="10.5"/>
        <color theme="1"/>
        <rFont val="Times New Roman"/>
        <charset val="134"/>
      </rPr>
      <t>B(</t>
    </r>
    <r>
      <rPr>
        <sz val="10.5"/>
        <color theme="1"/>
        <rFont val="宋体"/>
        <charset val="134"/>
      </rPr>
      <t>Ⅰ</t>
    </r>
    <r>
      <rPr>
        <sz val="10.5"/>
        <color theme="1"/>
        <rFont val="Times New Roman"/>
        <charset val="134"/>
      </rPr>
      <t xml:space="preserve">) </t>
    </r>
  </si>
  <si>
    <t>Advanced Mathematics B(I)</t>
  </si>
  <si>
    <r>
      <rPr>
        <sz val="10.5"/>
        <color theme="1"/>
        <rFont val="仿宋"/>
        <charset val="134"/>
      </rPr>
      <t>高等数学</t>
    </r>
    <r>
      <rPr>
        <sz val="10.5"/>
        <color theme="1"/>
        <rFont val="Times New Roman"/>
        <charset val="134"/>
      </rPr>
      <t>B(</t>
    </r>
    <r>
      <rPr>
        <sz val="10.5"/>
        <color theme="1"/>
        <rFont val="宋体"/>
        <charset val="134"/>
      </rPr>
      <t>Ⅱ</t>
    </r>
    <r>
      <rPr>
        <sz val="10.5"/>
        <color theme="1"/>
        <rFont val="Times New Roman"/>
        <charset val="134"/>
      </rPr>
      <t xml:space="preserve">) </t>
    </r>
  </si>
  <si>
    <t>Advanced Mathematics B(II)</t>
  </si>
  <si>
    <r>
      <rPr>
        <sz val="10.5"/>
        <color theme="1"/>
        <rFont val="仿宋"/>
        <charset val="134"/>
      </rPr>
      <t>高等数学</t>
    </r>
    <r>
      <rPr>
        <sz val="10.5"/>
        <color theme="1"/>
        <rFont val="Times New Roman"/>
        <charset val="134"/>
      </rPr>
      <t>D(</t>
    </r>
    <r>
      <rPr>
        <sz val="10.5"/>
        <color theme="1"/>
        <rFont val="宋体"/>
        <charset val="134"/>
      </rPr>
      <t>Ⅰ</t>
    </r>
    <r>
      <rPr>
        <sz val="10.5"/>
        <color theme="1"/>
        <rFont val="Times New Roman"/>
        <charset val="134"/>
      </rPr>
      <t xml:space="preserve">) </t>
    </r>
  </si>
  <si>
    <t>Advanced Mathematics D(I)</t>
  </si>
  <si>
    <t>食品药化类</t>
  </si>
  <si>
    <r>
      <rPr>
        <sz val="10.5"/>
        <color theme="1"/>
        <rFont val="仿宋"/>
        <charset val="134"/>
      </rPr>
      <t>高等数学</t>
    </r>
    <r>
      <rPr>
        <sz val="10.5"/>
        <color theme="1"/>
        <rFont val="Times New Roman"/>
        <charset val="134"/>
      </rPr>
      <t>D(</t>
    </r>
    <r>
      <rPr>
        <sz val="10.5"/>
        <color theme="1"/>
        <rFont val="宋体"/>
        <charset val="134"/>
      </rPr>
      <t>Ⅱ</t>
    </r>
    <r>
      <rPr>
        <sz val="10.5"/>
        <color theme="1"/>
        <rFont val="Times New Roman"/>
        <charset val="134"/>
      </rPr>
      <t xml:space="preserve">) </t>
    </r>
  </si>
  <si>
    <t>Advanced Mathematics D(II)</t>
  </si>
  <si>
    <t>所有专业</t>
  </si>
  <si>
    <r>
      <rPr>
        <sz val="10.5"/>
        <color theme="1"/>
        <rFont val="仿宋"/>
        <charset val="134"/>
      </rPr>
      <t>大学物理</t>
    </r>
    <r>
      <rPr>
        <sz val="10.5"/>
        <color theme="1"/>
        <rFont val="Times New Roman"/>
        <charset val="134"/>
      </rPr>
      <t>A(</t>
    </r>
    <r>
      <rPr>
        <sz val="10.5"/>
        <color theme="1"/>
        <rFont val="宋体"/>
        <charset val="134"/>
      </rPr>
      <t>Ⅰ</t>
    </r>
    <r>
      <rPr>
        <sz val="10.5"/>
        <color theme="1"/>
        <rFont val="Times New Roman"/>
        <charset val="134"/>
      </rPr>
      <t>)</t>
    </r>
  </si>
  <si>
    <t>机械动力类、土建类</t>
  </si>
  <si>
    <r>
      <rPr>
        <sz val="10.5"/>
        <color theme="1"/>
        <rFont val="仿宋"/>
        <charset val="134"/>
      </rPr>
      <t>大学物理</t>
    </r>
    <r>
      <rPr>
        <sz val="10.5"/>
        <color theme="1"/>
        <rFont val="Times New Roman"/>
        <charset val="134"/>
      </rPr>
      <t>A(</t>
    </r>
    <r>
      <rPr>
        <sz val="10.5"/>
        <color theme="1"/>
        <rFont val="宋体"/>
        <charset val="134"/>
      </rPr>
      <t>Ⅱ</t>
    </r>
    <r>
      <rPr>
        <sz val="10.5"/>
        <color theme="1"/>
        <rFont val="Times New Roman"/>
        <charset val="134"/>
      </rPr>
      <t>)</t>
    </r>
  </si>
  <si>
    <r>
      <rPr>
        <sz val="10.5"/>
        <color theme="1"/>
        <rFont val="仿宋"/>
        <charset val="134"/>
      </rPr>
      <t>大学物理实验</t>
    </r>
    <r>
      <rPr>
        <sz val="10.5"/>
        <color theme="1"/>
        <rFont val="Times New Roman"/>
        <charset val="134"/>
      </rPr>
      <t>A(</t>
    </r>
    <r>
      <rPr>
        <sz val="10.5"/>
        <color theme="1"/>
        <rFont val="宋体"/>
        <charset val="134"/>
      </rPr>
      <t>Ⅰ</t>
    </r>
    <r>
      <rPr>
        <sz val="10.5"/>
        <color theme="1"/>
        <rFont val="Times New Roman"/>
        <charset val="134"/>
      </rPr>
      <t>)</t>
    </r>
  </si>
  <si>
    <r>
      <rPr>
        <sz val="10.5"/>
        <color theme="1"/>
        <rFont val="仿宋"/>
        <charset val="134"/>
      </rPr>
      <t>大学物理实验</t>
    </r>
    <r>
      <rPr>
        <sz val="10.5"/>
        <color theme="1"/>
        <rFont val="Times New Roman"/>
        <charset val="134"/>
      </rPr>
      <t>A(</t>
    </r>
    <r>
      <rPr>
        <sz val="10.5"/>
        <color theme="1"/>
        <rFont val="宋体"/>
        <charset val="134"/>
      </rPr>
      <t>Ⅱ</t>
    </r>
    <r>
      <rPr>
        <sz val="10.5"/>
        <color theme="1"/>
        <rFont val="Times New Roman"/>
        <charset val="134"/>
      </rPr>
      <t>)</t>
    </r>
  </si>
  <si>
    <t>大学物理B(Ⅰ)</t>
  </si>
  <si>
    <r>
      <rPr>
        <sz val="10.5"/>
        <color theme="1"/>
        <rFont val="Times New Roman"/>
        <charset val="134"/>
      </rPr>
      <t>College Physics B</t>
    </r>
    <r>
      <rPr>
        <b/>
        <sz val="10.5"/>
        <color theme="1"/>
        <rFont val="Times New Roman"/>
        <charset val="134"/>
      </rPr>
      <t>-</t>
    </r>
    <r>
      <rPr>
        <sz val="10.5"/>
        <color theme="1"/>
        <rFont val="Times New Roman"/>
        <charset val="134"/>
      </rPr>
      <t>I</t>
    </r>
  </si>
  <si>
    <t>电气信息类</t>
  </si>
  <si>
    <t>大学物理B(Ⅱ)</t>
  </si>
  <si>
    <t>College Physics B-II</t>
  </si>
  <si>
    <t>大学物理实验B(Ⅰ)</t>
  </si>
  <si>
    <t>College Physics Experiment B-I</t>
  </si>
  <si>
    <t>大学物理实验B(Ⅱ)</t>
  </si>
  <si>
    <t>College Physics Experiment B-II</t>
  </si>
  <si>
    <r>
      <rPr>
        <sz val="10.5"/>
        <color theme="1"/>
        <rFont val="仿宋"/>
        <charset val="134"/>
      </rPr>
      <t>大学物理</t>
    </r>
    <r>
      <rPr>
        <sz val="10.5"/>
        <color theme="1"/>
        <rFont val="Times New Roman"/>
        <charset val="134"/>
      </rPr>
      <t>C(</t>
    </r>
    <r>
      <rPr>
        <sz val="10.5"/>
        <color theme="1"/>
        <rFont val="宋体"/>
        <charset val="134"/>
      </rPr>
      <t>Ⅰ</t>
    </r>
    <r>
      <rPr>
        <sz val="10.5"/>
        <color theme="1"/>
        <rFont val="Times New Roman"/>
        <charset val="134"/>
      </rPr>
      <t>)</t>
    </r>
  </si>
  <si>
    <t>College Physics C-I</t>
  </si>
  <si>
    <r>
      <rPr>
        <sz val="10.5"/>
        <color theme="1"/>
        <rFont val="仿宋"/>
        <charset val="134"/>
      </rPr>
      <t>大学物理</t>
    </r>
    <r>
      <rPr>
        <sz val="10.5"/>
        <color theme="1"/>
        <rFont val="Times New Roman"/>
        <charset val="134"/>
      </rPr>
      <t>C(</t>
    </r>
    <r>
      <rPr>
        <sz val="10.5"/>
        <color theme="1"/>
        <rFont val="宋体"/>
        <charset val="134"/>
      </rPr>
      <t>Ⅱ</t>
    </r>
    <r>
      <rPr>
        <sz val="10.5"/>
        <color theme="1"/>
        <rFont val="Times New Roman"/>
        <charset val="134"/>
      </rPr>
      <t>)</t>
    </r>
  </si>
  <si>
    <r>
      <rPr>
        <sz val="10.5"/>
        <color theme="1"/>
        <rFont val="Times New Roman"/>
        <charset val="134"/>
      </rPr>
      <t>College Physics C-</t>
    </r>
    <r>
      <rPr>
        <sz val="10.5"/>
        <color theme="1"/>
        <rFont val="宋体"/>
        <charset val="134"/>
      </rPr>
      <t>Ⅱ</t>
    </r>
  </si>
  <si>
    <r>
      <rPr>
        <sz val="10.5"/>
        <color theme="1"/>
        <rFont val="仿宋"/>
        <charset val="134"/>
      </rPr>
      <t>大学物理实验</t>
    </r>
    <r>
      <rPr>
        <sz val="10.5"/>
        <color theme="1"/>
        <rFont val="Times New Roman"/>
        <charset val="134"/>
      </rPr>
      <t>C(</t>
    </r>
    <r>
      <rPr>
        <sz val="10.5"/>
        <color theme="1"/>
        <rFont val="宋体"/>
        <charset val="134"/>
      </rPr>
      <t>Ⅰ</t>
    </r>
    <r>
      <rPr>
        <sz val="10.5"/>
        <color theme="1"/>
        <rFont val="Times New Roman"/>
        <charset val="134"/>
      </rPr>
      <t>)</t>
    </r>
  </si>
  <si>
    <r>
      <rPr>
        <sz val="10.5"/>
        <color theme="1"/>
        <rFont val="Times New Roman"/>
        <charset val="134"/>
      </rPr>
      <t>College Physics Experiment C-</t>
    </r>
    <r>
      <rPr>
        <sz val="10.5"/>
        <color theme="1"/>
        <rFont val="宋体"/>
        <charset val="134"/>
      </rPr>
      <t>Ⅰ</t>
    </r>
  </si>
  <si>
    <r>
      <rPr>
        <sz val="10.5"/>
        <color theme="1"/>
        <rFont val="仿宋"/>
        <charset val="134"/>
      </rPr>
      <t>大学物理实验</t>
    </r>
    <r>
      <rPr>
        <sz val="10.5"/>
        <color theme="1"/>
        <rFont val="Times New Roman"/>
        <charset val="134"/>
      </rPr>
      <t>C(</t>
    </r>
    <r>
      <rPr>
        <sz val="10.5"/>
        <color theme="1"/>
        <rFont val="宋体"/>
        <charset val="134"/>
      </rPr>
      <t>Ⅱ</t>
    </r>
    <r>
      <rPr>
        <sz val="10.5"/>
        <color theme="1"/>
        <rFont val="Times New Roman"/>
        <charset val="134"/>
      </rPr>
      <t>)</t>
    </r>
  </si>
  <si>
    <r>
      <rPr>
        <sz val="10.5"/>
        <color theme="1"/>
        <rFont val="Times New Roman"/>
        <charset val="134"/>
      </rPr>
      <t>College Physics Experiment C-</t>
    </r>
    <r>
      <rPr>
        <sz val="10.5"/>
        <color theme="1"/>
        <rFont val="宋体"/>
        <charset val="134"/>
      </rPr>
      <t>Ⅱ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</si>
</sst>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61">
    <font>
      <sz val="11"/>
      <color theme="1"/>
      <name val="宋体"/>
      <charset val="134"/>
      <scheme val="minor"/>
    </font>
    <font>
      <sz val="10.5"/>
      <color theme="1"/>
      <name val="仿宋"/>
      <charset val="134"/>
    </font>
    <font>
      <sz val="10.5"/>
      <color theme="1"/>
      <name val="Times New Roman"/>
      <charset val="134"/>
    </font>
    <font>
      <sz val="12"/>
      <color theme="1"/>
      <name val="仿宋"/>
      <charset val="134"/>
    </font>
    <font>
      <u/>
      <sz val="18"/>
      <color rgb="FF000000"/>
      <name val="宋体"/>
      <charset val="134"/>
    </font>
    <font>
      <sz val="18"/>
      <color indexed="8"/>
      <name val="宋体"/>
      <charset val="134"/>
    </font>
    <font>
      <sz val="11"/>
      <name val="黑体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b/>
      <sz val="11"/>
      <color indexed="8"/>
      <name val="Times New Roman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b/>
      <sz val="10"/>
      <name val="Times New Roman"/>
      <charset val="134"/>
    </font>
    <font>
      <sz val="10.5"/>
      <name val="Times New Roman"/>
      <charset val="134"/>
    </font>
    <font>
      <sz val="9"/>
      <name val="Times New Roman"/>
      <charset val="134"/>
    </font>
    <font>
      <sz val="10.5"/>
      <name val="宋体"/>
      <charset val="134"/>
    </font>
    <font>
      <sz val="11"/>
      <color theme="1"/>
      <name val="宋体"/>
      <charset val="134"/>
    </font>
    <font>
      <b/>
      <sz val="10.5"/>
      <name val="Times New Roman"/>
      <charset val="134"/>
    </font>
    <font>
      <b/>
      <sz val="11"/>
      <color theme="1"/>
      <name val="Times New Roman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.5"/>
      <name val="宋体"/>
      <charset val="134"/>
      <scheme val="minor"/>
    </font>
    <font>
      <sz val="12"/>
      <name val="宋体"/>
      <charset val="134"/>
      <scheme val="minor"/>
    </font>
    <font>
      <b/>
      <sz val="10.5"/>
      <name val="宋体"/>
      <charset val="134"/>
    </font>
    <font>
      <b/>
      <sz val="10.5"/>
      <color theme="0"/>
      <name val="Times New Roman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0000"/>
      <name val="宋体"/>
      <charset val="134"/>
    </font>
    <font>
      <sz val="10.5"/>
      <color theme="1"/>
      <name val="宋体"/>
      <charset val="134"/>
      <scheme val="minor"/>
    </font>
    <font>
      <sz val="11"/>
      <color rgb="FF000000"/>
      <name val="Times New Roman"/>
      <charset val="134"/>
    </font>
    <font>
      <b/>
      <sz val="11"/>
      <color rgb="FF000000"/>
      <name val="Times New Roman"/>
      <charset val="134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宋体"/>
      <charset val="134"/>
    </font>
    <font>
      <b/>
      <sz val="10.5"/>
      <color theme="1"/>
      <name val="Times New Roman"/>
      <charset val="134"/>
    </font>
    <font>
      <sz val="18"/>
      <color rgb="FF000000"/>
      <name val="宋体"/>
      <charset val="134"/>
    </font>
    <font>
      <b/>
      <sz val="10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8" fillId="5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16" borderId="25" applyNumberFormat="0" applyFon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1" fillId="0" borderId="26" applyNumberFormat="0" applyFill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52" fillId="4" borderId="27" applyNumberFormat="0" applyAlignment="0" applyProtection="0">
      <alignment vertical="center"/>
    </xf>
    <xf numFmtId="0" fontId="37" fillId="4" borderId="21" applyNumberFormat="0" applyAlignment="0" applyProtection="0">
      <alignment vertical="center"/>
    </xf>
    <xf numFmtId="0" fontId="53" fillId="21" borderId="28" applyNumberFormat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45" fillId="0" borderId="0"/>
  </cellStyleXfs>
  <cellXfs count="139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58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textRotation="255"/>
    </xf>
    <xf numFmtId="0" fontId="16" fillId="0" borderId="7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center" textRotation="255"/>
    </xf>
    <xf numFmtId="0" fontId="16" fillId="2" borderId="7" xfId="0" applyFont="1" applyFill="1" applyBorder="1" applyAlignment="1">
      <alignment vertical="center"/>
    </xf>
    <xf numFmtId="0" fontId="13" fillId="2" borderId="9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center" vertical="center"/>
    </xf>
    <xf numFmtId="0" fontId="17" fillId="0" borderId="7" xfId="49" applyFont="1" applyFill="1" applyBorder="1" applyAlignment="1">
      <alignment horizontal="center" vertical="center" shrinkToFit="1"/>
    </xf>
    <xf numFmtId="0" fontId="20" fillId="2" borderId="7" xfId="49" applyFont="1" applyFill="1" applyBorder="1" applyAlignment="1">
      <alignment horizontal="center" vertical="center" shrinkToFit="1"/>
    </xf>
    <xf numFmtId="0" fontId="13" fillId="0" borderId="7" xfId="0" applyFont="1" applyBorder="1">
      <alignment vertical="center"/>
    </xf>
    <xf numFmtId="0" fontId="13" fillId="0" borderId="7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left" vertical="center"/>
    </xf>
    <xf numFmtId="0" fontId="19" fillId="2" borderId="13" xfId="0" applyFont="1" applyFill="1" applyBorder="1" applyAlignment="1">
      <alignment horizontal="center" vertical="center" wrapText="1"/>
    </xf>
    <xf numFmtId="0" fontId="24" fillId="2" borderId="7" xfId="0" applyNumberFormat="1" applyFont="1" applyFill="1" applyBorder="1" applyAlignment="1">
      <alignment horizontal="center" vertical="center" wrapText="1"/>
    </xf>
    <xf numFmtId="0" fontId="24" fillId="2" borderId="7" xfId="0" applyNumberFormat="1" applyFont="1" applyFill="1" applyBorder="1" applyAlignment="1">
      <alignment horizontal="left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vertical="center"/>
    </xf>
    <xf numFmtId="0" fontId="24" fillId="2" borderId="7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top" wrapText="1"/>
    </xf>
    <xf numFmtId="0" fontId="26" fillId="2" borderId="7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16" fillId="2" borderId="7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vertical="center"/>
    </xf>
    <xf numFmtId="0" fontId="28" fillId="2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2" fillId="2" borderId="0" xfId="0" applyFont="1" applyFill="1">
      <alignment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30" fillId="0" borderId="7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49" fontId="16" fillId="0" borderId="7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left" vertical="center"/>
    </xf>
    <xf numFmtId="0" fontId="28" fillId="2" borderId="19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0"/>
  <sheetViews>
    <sheetView zoomScale="85" zoomScaleNormal="85" workbookViewId="0">
      <pane ySplit="1" topLeftCell="A31" activePane="bottomLeft" state="frozen"/>
      <selection/>
      <selection pane="bottomLeft" activeCell="L46" sqref="L46"/>
    </sheetView>
  </sheetViews>
  <sheetFormatPr defaultColWidth="9" defaultRowHeight="15"/>
  <cols>
    <col min="1" max="1" width="3.375" style="62" customWidth="1"/>
    <col min="2" max="2" width="22.2" style="63" customWidth="1"/>
    <col min="3" max="3" width="21.7666666666667" style="64" customWidth="1"/>
    <col min="4" max="4" width="35.8833333333333" style="34" customWidth="1"/>
    <col min="5" max="5" width="6.125" style="62" customWidth="1"/>
    <col min="6" max="6" width="5.88333333333333" style="62" customWidth="1"/>
    <col min="7" max="7" width="6" style="65" customWidth="1"/>
    <col min="8" max="8" width="3.96666666666667" style="65" customWidth="1"/>
    <col min="9" max="9" width="3.375" style="65" customWidth="1"/>
    <col min="10" max="10" width="3.675" style="65" customWidth="1"/>
    <col min="11" max="11" width="6" style="65" customWidth="1"/>
    <col min="12" max="12" width="5" style="33" customWidth="1"/>
    <col min="13" max="13" width="4.85" style="66" customWidth="1"/>
    <col min="14" max="16384" width="9" style="33"/>
  </cols>
  <sheetData>
    <row r="1" s="32" customFormat="1" ht="12.75" spans="1:13">
      <c r="A1" s="67" t="s">
        <v>0</v>
      </c>
      <c r="B1" s="68" t="s">
        <v>1</v>
      </c>
      <c r="C1" s="69" t="s">
        <v>2</v>
      </c>
      <c r="D1" s="38" t="s">
        <v>3</v>
      </c>
      <c r="E1" s="36" t="s">
        <v>4</v>
      </c>
      <c r="F1" s="36" t="s">
        <v>5</v>
      </c>
      <c r="G1" s="36" t="s">
        <v>6</v>
      </c>
      <c r="H1" s="36"/>
      <c r="I1" s="36"/>
      <c r="J1" s="36"/>
      <c r="K1" s="36"/>
      <c r="L1" s="37" t="s">
        <v>7</v>
      </c>
      <c r="M1" s="97" t="s">
        <v>8</v>
      </c>
    </row>
    <row r="2" s="32" customFormat="1" ht="22" customHeight="1" spans="1:13">
      <c r="A2" s="36"/>
      <c r="B2" s="68"/>
      <c r="C2" s="69"/>
      <c r="D2" s="38"/>
      <c r="E2" s="36"/>
      <c r="F2" s="36"/>
      <c r="G2" s="36" t="s">
        <v>9</v>
      </c>
      <c r="H2" s="36" t="s">
        <v>10</v>
      </c>
      <c r="I2" s="36" t="s">
        <v>11</v>
      </c>
      <c r="J2" s="67" t="s">
        <v>12</v>
      </c>
      <c r="K2" s="67" t="s">
        <v>13</v>
      </c>
      <c r="L2" s="37"/>
      <c r="M2" s="97"/>
    </row>
    <row r="3" ht="13.5" spans="1:14">
      <c r="A3" s="70" t="s">
        <v>14</v>
      </c>
      <c r="B3" s="71" t="s">
        <v>15</v>
      </c>
      <c r="C3" s="72" t="s">
        <v>16</v>
      </c>
      <c r="D3" s="44" t="s">
        <v>17</v>
      </c>
      <c r="E3" s="73">
        <v>1</v>
      </c>
      <c r="F3" s="73">
        <v>16</v>
      </c>
      <c r="G3" s="73">
        <v>16</v>
      </c>
      <c r="H3" s="73"/>
      <c r="I3" s="73"/>
      <c r="J3" s="73"/>
      <c r="K3" s="73"/>
      <c r="L3" s="73">
        <v>1</v>
      </c>
      <c r="M3" s="98"/>
      <c r="N3" s="99"/>
    </row>
    <row r="4" ht="13.5" spans="1:14">
      <c r="A4" s="74"/>
      <c r="B4" s="71" t="s">
        <v>15</v>
      </c>
      <c r="C4" s="72" t="s">
        <v>18</v>
      </c>
      <c r="D4" s="44" t="s">
        <v>19</v>
      </c>
      <c r="E4" s="73">
        <v>4</v>
      </c>
      <c r="F4" s="73">
        <v>80</v>
      </c>
      <c r="G4" s="73">
        <v>64</v>
      </c>
      <c r="H4" s="73"/>
      <c r="I4" s="73"/>
      <c r="J4" s="73"/>
      <c r="K4" s="73">
        <v>16</v>
      </c>
      <c r="L4" s="73">
        <v>1</v>
      </c>
      <c r="M4" s="100"/>
      <c r="N4" s="101"/>
    </row>
    <row r="5" ht="14.25" spans="1:14">
      <c r="A5" s="74"/>
      <c r="B5" s="75" t="s">
        <v>20</v>
      </c>
      <c r="C5" s="72" t="s">
        <v>21</v>
      </c>
      <c r="D5" s="44" t="s">
        <v>22</v>
      </c>
      <c r="E5" s="73">
        <v>2</v>
      </c>
      <c r="F5" s="73">
        <v>48</v>
      </c>
      <c r="G5" s="73">
        <v>32</v>
      </c>
      <c r="H5" s="73"/>
      <c r="I5" s="73"/>
      <c r="J5" s="73"/>
      <c r="K5" s="73">
        <v>16</v>
      </c>
      <c r="L5" s="73">
        <v>1</v>
      </c>
      <c r="M5" s="100"/>
      <c r="N5" s="101"/>
    </row>
    <row r="6" ht="13.5" spans="1:14">
      <c r="A6" s="74"/>
      <c r="B6" s="71" t="s">
        <v>23</v>
      </c>
      <c r="C6" s="72" t="s">
        <v>24</v>
      </c>
      <c r="D6" s="44" t="s">
        <v>25</v>
      </c>
      <c r="E6" s="73">
        <v>1</v>
      </c>
      <c r="F6" s="73">
        <v>16</v>
      </c>
      <c r="G6" s="73">
        <v>16</v>
      </c>
      <c r="H6" s="73"/>
      <c r="I6" s="73"/>
      <c r="J6" s="73"/>
      <c r="K6" s="73"/>
      <c r="L6" s="73">
        <v>2</v>
      </c>
      <c r="M6" s="100"/>
      <c r="N6" s="101"/>
    </row>
    <row r="7" ht="13.5" spans="1:14">
      <c r="A7" s="74"/>
      <c r="B7" s="71" t="s">
        <v>26</v>
      </c>
      <c r="C7" s="72" t="s">
        <v>27</v>
      </c>
      <c r="D7" s="44" t="s">
        <v>28</v>
      </c>
      <c r="E7" s="73">
        <v>4</v>
      </c>
      <c r="F7" s="73">
        <v>112</v>
      </c>
      <c r="G7" s="73">
        <v>64</v>
      </c>
      <c r="H7" s="73"/>
      <c r="I7" s="73"/>
      <c r="J7" s="73"/>
      <c r="K7" s="73">
        <v>48</v>
      </c>
      <c r="L7" s="73">
        <v>1</v>
      </c>
      <c r="M7" s="100"/>
      <c r="N7" s="101"/>
    </row>
    <row r="8" ht="13.5" spans="1:14">
      <c r="A8" s="74"/>
      <c r="B8" s="71" t="s">
        <v>26</v>
      </c>
      <c r="C8" s="72" t="s">
        <v>29</v>
      </c>
      <c r="D8" s="44" t="s">
        <v>30</v>
      </c>
      <c r="E8" s="73">
        <v>4</v>
      </c>
      <c r="F8" s="73">
        <v>112</v>
      </c>
      <c r="G8" s="73">
        <v>64</v>
      </c>
      <c r="H8" s="73"/>
      <c r="I8" s="73"/>
      <c r="J8" s="73"/>
      <c r="K8" s="73">
        <v>48</v>
      </c>
      <c r="L8" s="73">
        <v>2</v>
      </c>
      <c r="M8" s="100"/>
      <c r="N8" s="101"/>
    </row>
    <row r="9" ht="13.5" spans="1:14">
      <c r="A9" s="74"/>
      <c r="B9" s="71" t="s">
        <v>26</v>
      </c>
      <c r="C9" s="72" t="s">
        <v>31</v>
      </c>
      <c r="D9" s="44" t="s">
        <v>32</v>
      </c>
      <c r="E9" s="73">
        <v>4</v>
      </c>
      <c r="F9" s="73">
        <v>112</v>
      </c>
      <c r="G9" s="73">
        <v>64</v>
      </c>
      <c r="H9" s="73"/>
      <c r="I9" s="73"/>
      <c r="J9" s="73"/>
      <c r="K9" s="73">
        <v>48</v>
      </c>
      <c r="L9" s="73">
        <v>3</v>
      </c>
      <c r="M9" s="100"/>
      <c r="N9" s="101"/>
    </row>
    <row r="10" ht="13.5" spans="1:14">
      <c r="A10" s="74"/>
      <c r="B10" s="71" t="s">
        <v>26</v>
      </c>
      <c r="C10" s="72" t="s">
        <v>33</v>
      </c>
      <c r="D10" s="44" t="s">
        <v>34</v>
      </c>
      <c r="E10" s="73">
        <v>4</v>
      </c>
      <c r="F10" s="73">
        <v>112</v>
      </c>
      <c r="G10" s="73">
        <v>64</v>
      </c>
      <c r="H10" s="73"/>
      <c r="I10" s="73"/>
      <c r="J10" s="73"/>
      <c r="K10" s="73">
        <v>48</v>
      </c>
      <c r="L10" s="73">
        <v>4</v>
      </c>
      <c r="M10" s="100"/>
      <c r="N10" s="101"/>
    </row>
    <row r="11" ht="13.5" spans="1:14">
      <c r="A11" s="74"/>
      <c r="B11" s="71" t="s">
        <v>35</v>
      </c>
      <c r="C11" s="72" t="s">
        <v>36</v>
      </c>
      <c r="D11" s="44" t="s">
        <v>37</v>
      </c>
      <c r="E11" s="73">
        <v>2</v>
      </c>
      <c r="F11" s="73">
        <v>48</v>
      </c>
      <c r="G11" s="73">
        <v>32</v>
      </c>
      <c r="H11" s="73"/>
      <c r="I11" s="73"/>
      <c r="J11" s="73"/>
      <c r="K11" s="73">
        <v>16</v>
      </c>
      <c r="L11" s="102" t="s">
        <v>38</v>
      </c>
      <c r="M11" s="100"/>
      <c r="N11" s="101"/>
    </row>
    <row r="12" ht="13.5" spans="1:14">
      <c r="A12" s="74"/>
      <c r="B12" s="71" t="s">
        <v>35</v>
      </c>
      <c r="C12" s="72" t="s">
        <v>39</v>
      </c>
      <c r="D12" s="44" t="s">
        <v>40</v>
      </c>
      <c r="E12" s="73">
        <v>2</v>
      </c>
      <c r="F12" s="73">
        <v>48</v>
      </c>
      <c r="G12" s="73">
        <v>32</v>
      </c>
      <c r="H12" s="73"/>
      <c r="I12" s="73"/>
      <c r="J12" s="73"/>
      <c r="K12" s="73">
        <v>16</v>
      </c>
      <c r="L12" s="102" t="s">
        <v>41</v>
      </c>
      <c r="M12" s="100"/>
      <c r="N12" s="101"/>
    </row>
    <row r="13" ht="27" spans="1:14">
      <c r="A13" s="74"/>
      <c r="B13" s="71" t="s">
        <v>42</v>
      </c>
      <c r="C13" s="76" t="s">
        <v>43</v>
      </c>
      <c r="D13" s="44" t="s">
        <v>44</v>
      </c>
      <c r="E13" s="73">
        <v>3</v>
      </c>
      <c r="F13" s="73">
        <v>64</v>
      </c>
      <c r="G13" s="73">
        <v>32</v>
      </c>
      <c r="H13" s="73"/>
      <c r="I13" s="73">
        <v>32</v>
      </c>
      <c r="J13" s="73"/>
      <c r="K13" s="73"/>
      <c r="L13" s="73" t="s">
        <v>45</v>
      </c>
      <c r="M13" s="100"/>
      <c r="N13" s="101"/>
    </row>
    <row r="14" ht="27" spans="1:14">
      <c r="A14" s="74"/>
      <c r="B14" s="71" t="s">
        <v>42</v>
      </c>
      <c r="C14" s="76" t="s">
        <v>46</v>
      </c>
      <c r="D14" s="77" t="s">
        <v>47</v>
      </c>
      <c r="E14" s="73">
        <v>3</v>
      </c>
      <c r="F14" s="73">
        <v>64</v>
      </c>
      <c r="G14" s="73">
        <v>32</v>
      </c>
      <c r="H14" s="73"/>
      <c r="I14" s="73">
        <v>32</v>
      </c>
      <c r="J14" s="73"/>
      <c r="K14" s="73"/>
      <c r="L14" s="73" t="s">
        <v>45</v>
      </c>
      <c r="M14" s="100"/>
      <c r="N14" s="101"/>
    </row>
    <row r="15" customHeight="1" spans="1:14">
      <c r="A15" s="74"/>
      <c r="B15" s="71" t="s">
        <v>48</v>
      </c>
      <c r="C15" s="76" t="s">
        <v>49</v>
      </c>
      <c r="D15" s="77" t="s">
        <v>50</v>
      </c>
      <c r="E15" s="73">
        <v>5</v>
      </c>
      <c r="F15" s="73">
        <v>80</v>
      </c>
      <c r="G15" s="73">
        <v>80</v>
      </c>
      <c r="H15" s="73"/>
      <c r="I15" s="73"/>
      <c r="J15" s="73"/>
      <c r="K15" s="73"/>
      <c r="L15" s="45">
        <v>1</v>
      </c>
      <c r="M15" s="100"/>
      <c r="N15" s="101"/>
    </row>
    <row r="16" ht="13.5" spans="1:14">
      <c r="A16" s="74"/>
      <c r="B16" s="71" t="s">
        <v>48</v>
      </c>
      <c r="C16" s="76" t="s">
        <v>51</v>
      </c>
      <c r="D16" s="77" t="s">
        <v>52</v>
      </c>
      <c r="E16" s="73">
        <v>5</v>
      </c>
      <c r="F16" s="73">
        <v>80</v>
      </c>
      <c r="G16" s="73">
        <v>80</v>
      </c>
      <c r="H16" s="73"/>
      <c r="I16" s="73"/>
      <c r="J16" s="73"/>
      <c r="K16" s="73"/>
      <c r="L16" s="45">
        <v>2</v>
      </c>
      <c r="M16" s="100"/>
      <c r="N16" s="101"/>
    </row>
    <row r="17" ht="13.5" spans="1:14">
      <c r="A17" s="74"/>
      <c r="B17" s="71" t="s">
        <v>48</v>
      </c>
      <c r="C17" s="76" t="s">
        <v>53</v>
      </c>
      <c r="D17" s="77" t="s">
        <v>54</v>
      </c>
      <c r="E17" s="73">
        <v>2</v>
      </c>
      <c r="F17" s="73">
        <v>32</v>
      </c>
      <c r="G17" s="73">
        <v>32</v>
      </c>
      <c r="H17" s="73"/>
      <c r="I17" s="73"/>
      <c r="J17" s="73"/>
      <c r="K17" s="73"/>
      <c r="L17" s="45">
        <v>2</v>
      </c>
      <c r="M17" s="100"/>
      <c r="N17" s="101"/>
    </row>
    <row r="18" ht="13.5" spans="1:14">
      <c r="A18" s="74"/>
      <c r="B18" s="71" t="s">
        <v>48</v>
      </c>
      <c r="C18" s="76" t="s">
        <v>55</v>
      </c>
      <c r="D18" s="77" t="s">
        <v>56</v>
      </c>
      <c r="E18" s="73">
        <v>3</v>
      </c>
      <c r="F18" s="73">
        <v>48</v>
      </c>
      <c r="G18" s="73">
        <v>48</v>
      </c>
      <c r="H18" s="73"/>
      <c r="I18" s="73"/>
      <c r="J18" s="73"/>
      <c r="K18" s="73"/>
      <c r="L18" s="45">
        <v>3</v>
      </c>
      <c r="M18" s="100"/>
      <c r="N18" s="101"/>
    </row>
    <row r="19" ht="13.5" spans="1:14">
      <c r="A19" s="74"/>
      <c r="B19" s="71" t="s">
        <v>48</v>
      </c>
      <c r="C19" s="76" t="s">
        <v>57</v>
      </c>
      <c r="D19" s="77" t="s">
        <v>58</v>
      </c>
      <c r="E19" s="73">
        <v>3.5</v>
      </c>
      <c r="F19" s="73">
        <v>56</v>
      </c>
      <c r="G19" s="73">
        <v>56</v>
      </c>
      <c r="H19" s="73"/>
      <c r="I19" s="73"/>
      <c r="J19" s="73"/>
      <c r="K19" s="73"/>
      <c r="L19" s="45">
        <v>2</v>
      </c>
      <c r="M19" s="100"/>
      <c r="N19" s="101"/>
    </row>
    <row r="20" ht="13.5" spans="1:14">
      <c r="A20" s="74"/>
      <c r="B20" s="71" t="s">
        <v>48</v>
      </c>
      <c r="C20" s="76" t="s">
        <v>59</v>
      </c>
      <c r="D20" s="77" t="s">
        <v>60</v>
      </c>
      <c r="E20" s="73">
        <v>3.5</v>
      </c>
      <c r="F20" s="73">
        <v>56</v>
      </c>
      <c r="G20" s="73">
        <v>56</v>
      </c>
      <c r="H20" s="73"/>
      <c r="I20" s="73"/>
      <c r="J20" s="73"/>
      <c r="K20" s="73"/>
      <c r="L20" s="45">
        <v>3</v>
      </c>
      <c r="M20" s="100"/>
      <c r="N20" s="101"/>
    </row>
    <row r="21" ht="13.5" spans="1:14">
      <c r="A21" s="74"/>
      <c r="B21" s="71" t="s">
        <v>48</v>
      </c>
      <c r="C21" s="76" t="s">
        <v>61</v>
      </c>
      <c r="D21" s="77" t="s">
        <v>62</v>
      </c>
      <c r="E21" s="73">
        <v>1</v>
      </c>
      <c r="F21" s="73">
        <v>32</v>
      </c>
      <c r="G21" s="73"/>
      <c r="H21" s="73">
        <v>32</v>
      </c>
      <c r="I21" s="73"/>
      <c r="J21" s="73"/>
      <c r="K21" s="73"/>
      <c r="L21" s="45">
        <v>2</v>
      </c>
      <c r="M21" s="100"/>
      <c r="N21" s="101"/>
    </row>
    <row r="22" ht="13.5" spans="1:14">
      <c r="A22" s="74"/>
      <c r="B22" s="71" t="s">
        <v>48</v>
      </c>
      <c r="C22" s="76" t="s">
        <v>63</v>
      </c>
      <c r="D22" s="77" t="s">
        <v>64</v>
      </c>
      <c r="E22" s="73">
        <v>0.5</v>
      </c>
      <c r="F22" s="73">
        <v>16</v>
      </c>
      <c r="G22" s="73"/>
      <c r="H22" s="73">
        <v>16</v>
      </c>
      <c r="I22" s="73"/>
      <c r="J22" s="73"/>
      <c r="K22" s="73"/>
      <c r="L22" s="45">
        <v>3</v>
      </c>
      <c r="M22" s="100"/>
      <c r="N22" s="101"/>
    </row>
    <row r="23" ht="13.5" spans="1:14">
      <c r="A23" s="74"/>
      <c r="B23" s="71" t="s">
        <v>65</v>
      </c>
      <c r="C23" s="76" t="s">
        <v>66</v>
      </c>
      <c r="D23" s="77" t="s">
        <v>67</v>
      </c>
      <c r="E23" s="73">
        <v>2</v>
      </c>
      <c r="F23" s="73">
        <v>34</v>
      </c>
      <c r="G23" s="73">
        <v>30</v>
      </c>
      <c r="H23" s="73">
        <v>4</v>
      </c>
      <c r="I23" s="73"/>
      <c r="J23" s="73"/>
      <c r="K23" s="73"/>
      <c r="L23" s="45">
        <v>1</v>
      </c>
      <c r="M23" s="100"/>
      <c r="N23" s="101"/>
    </row>
    <row r="24" s="61" customFormat="1" ht="14.25" spans="1:14">
      <c r="A24" s="74"/>
      <c r="B24" s="78" t="s">
        <v>68</v>
      </c>
      <c r="C24" s="79"/>
      <c r="D24" s="80"/>
      <c r="E24" s="81">
        <f>SUM(E3:E23)</f>
        <v>59.5</v>
      </c>
      <c r="F24" s="81">
        <f>SUM(F3:F23)</f>
        <v>1266</v>
      </c>
      <c r="G24" s="73"/>
      <c r="H24" s="73"/>
      <c r="I24" s="73"/>
      <c r="J24" s="73"/>
      <c r="K24" s="73"/>
      <c r="L24" s="103"/>
      <c r="M24" s="104"/>
      <c r="N24" s="101"/>
    </row>
    <row r="25" ht="13.5" spans="1:14">
      <c r="A25" s="82" t="s">
        <v>69</v>
      </c>
      <c r="B25" s="83"/>
      <c r="C25" s="76" t="s">
        <v>70</v>
      </c>
      <c r="D25" s="77" t="s">
        <v>71</v>
      </c>
      <c r="E25" s="73">
        <v>1</v>
      </c>
      <c r="F25" s="73">
        <v>24</v>
      </c>
      <c r="G25" s="73">
        <v>24</v>
      </c>
      <c r="H25" s="73"/>
      <c r="I25" s="73"/>
      <c r="J25" s="73"/>
      <c r="K25" s="73"/>
      <c r="L25" s="102" t="s">
        <v>72</v>
      </c>
      <c r="M25" s="105"/>
      <c r="N25" s="101"/>
    </row>
    <row r="26" ht="13.5" spans="1:14">
      <c r="A26" s="82"/>
      <c r="B26" s="83"/>
      <c r="C26" s="76" t="s">
        <v>73</v>
      </c>
      <c r="D26" s="77" t="s">
        <v>74</v>
      </c>
      <c r="E26" s="73">
        <v>1</v>
      </c>
      <c r="F26" s="73">
        <v>24</v>
      </c>
      <c r="G26" s="73">
        <v>24</v>
      </c>
      <c r="H26" s="73"/>
      <c r="I26" s="73"/>
      <c r="J26" s="73"/>
      <c r="K26" s="73"/>
      <c r="L26" s="102" t="s">
        <v>72</v>
      </c>
      <c r="M26" s="105"/>
      <c r="N26" s="101"/>
    </row>
    <row r="27" ht="13.5" spans="1:14">
      <c r="A27" s="82"/>
      <c r="B27" s="83"/>
      <c r="C27" s="76" t="s">
        <v>75</v>
      </c>
      <c r="D27" s="77" t="s">
        <v>76</v>
      </c>
      <c r="E27" s="73">
        <v>1</v>
      </c>
      <c r="F27" s="73">
        <v>24</v>
      </c>
      <c r="G27" s="73">
        <v>24</v>
      </c>
      <c r="H27" s="73"/>
      <c r="I27" s="73"/>
      <c r="J27" s="73"/>
      <c r="K27" s="73"/>
      <c r="L27" s="102" t="s">
        <v>72</v>
      </c>
      <c r="M27" s="105"/>
      <c r="N27" s="101"/>
    </row>
    <row r="28" ht="13.5" spans="1:14">
      <c r="A28" s="82"/>
      <c r="B28" s="83"/>
      <c r="C28" s="76" t="s">
        <v>77</v>
      </c>
      <c r="D28" s="77" t="s">
        <v>78</v>
      </c>
      <c r="E28" s="73">
        <v>1</v>
      </c>
      <c r="F28" s="73">
        <v>24</v>
      </c>
      <c r="G28" s="73">
        <v>24</v>
      </c>
      <c r="H28" s="73"/>
      <c r="I28" s="73"/>
      <c r="J28" s="73"/>
      <c r="K28" s="73"/>
      <c r="L28" s="102" t="s">
        <v>72</v>
      </c>
      <c r="M28" s="105"/>
      <c r="N28" s="101"/>
    </row>
    <row r="29" ht="27" customHeight="1" spans="1:13">
      <c r="A29" s="82"/>
      <c r="B29" s="84" t="s">
        <v>68</v>
      </c>
      <c r="C29" s="84"/>
      <c r="D29" s="84"/>
      <c r="E29" s="81">
        <f>SUM(E25:E28)</f>
        <v>4</v>
      </c>
      <c r="F29" s="81">
        <f>SUM(F25:F28)</f>
        <v>96</v>
      </c>
      <c r="G29" s="85"/>
      <c r="H29" s="85"/>
      <c r="I29" s="85"/>
      <c r="J29" s="85"/>
      <c r="K29" s="85"/>
      <c r="L29" s="60"/>
      <c r="M29" s="106"/>
    </row>
    <row r="30" spans="1:13">
      <c r="A30" s="86" t="s">
        <v>79</v>
      </c>
      <c r="B30" s="87"/>
      <c r="C30" s="87"/>
      <c r="D30" s="88"/>
      <c r="E30" s="89">
        <f>E24+E29</f>
        <v>63.5</v>
      </c>
      <c r="F30" s="89">
        <f>F24+F29</f>
        <v>1362</v>
      </c>
      <c r="G30" s="85"/>
      <c r="H30" s="85"/>
      <c r="I30" s="85"/>
      <c r="J30" s="85"/>
      <c r="K30" s="85"/>
      <c r="L30" s="60"/>
      <c r="M30" s="106"/>
    </row>
    <row r="31" ht="13.5" spans="1:13">
      <c r="A31" s="82" t="s">
        <v>80</v>
      </c>
      <c r="B31" s="83" t="s">
        <v>35</v>
      </c>
      <c r="C31" s="76" t="s">
        <v>81</v>
      </c>
      <c r="D31" s="44" t="s">
        <v>82</v>
      </c>
      <c r="E31" s="73">
        <v>2</v>
      </c>
      <c r="F31" s="73">
        <v>32</v>
      </c>
      <c r="G31" s="73">
        <v>32</v>
      </c>
      <c r="H31" s="73"/>
      <c r="I31" s="73"/>
      <c r="J31" s="73"/>
      <c r="K31" s="73"/>
      <c r="L31" s="73">
        <v>1</v>
      </c>
      <c r="M31" s="106"/>
    </row>
    <row r="32" ht="13.5" spans="1:13">
      <c r="A32" s="82"/>
      <c r="B32" s="83" t="s">
        <v>35</v>
      </c>
      <c r="C32" s="76" t="s">
        <v>83</v>
      </c>
      <c r="D32" s="77" t="s">
        <v>84</v>
      </c>
      <c r="E32" s="73">
        <v>2</v>
      </c>
      <c r="F32" s="73">
        <v>32</v>
      </c>
      <c r="G32" s="73">
        <v>16</v>
      </c>
      <c r="H32" s="73"/>
      <c r="I32" s="73">
        <v>16</v>
      </c>
      <c r="J32" s="73"/>
      <c r="K32" s="73"/>
      <c r="L32" s="73">
        <v>2</v>
      </c>
      <c r="M32" s="106"/>
    </row>
    <row r="33" ht="13.5" spans="1:13">
      <c r="A33" s="82"/>
      <c r="B33" s="83" t="s">
        <v>35</v>
      </c>
      <c r="C33" s="76" t="s">
        <v>85</v>
      </c>
      <c r="D33" s="77" t="s">
        <v>86</v>
      </c>
      <c r="E33" s="73">
        <v>2</v>
      </c>
      <c r="F33" s="73">
        <v>32</v>
      </c>
      <c r="G33" s="73">
        <v>32</v>
      </c>
      <c r="H33" s="73"/>
      <c r="I33" s="73"/>
      <c r="J33" s="73"/>
      <c r="K33" s="73"/>
      <c r="L33" s="73">
        <v>3</v>
      </c>
      <c r="M33" s="106"/>
    </row>
    <row r="34" ht="13.5" spans="1:13">
      <c r="A34" s="82"/>
      <c r="B34" s="83" t="s">
        <v>35</v>
      </c>
      <c r="C34" s="76" t="s">
        <v>87</v>
      </c>
      <c r="D34" s="77" t="s">
        <v>88</v>
      </c>
      <c r="E34" s="73">
        <v>3</v>
      </c>
      <c r="F34" s="73">
        <v>48</v>
      </c>
      <c r="G34" s="73">
        <v>40</v>
      </c>
      <c r="H34" s="73">
        <v>8</v>
      </c>
      <c r="I34" s="73"/>
      <c r="J34" s="73"/>
      <c r="K34" s="73"/>
      <c r="L34" s="73">
        <v>3</v>
      </c>
      <c r="M34" s="106"/>
    </row>
    <row r="35" ht="13.5" spans="1:13">
      <c r="A35" s="82"/>
      <c r="B35" s="83" t="s">
        <v>35</v>
      </c>
      <c r="C35" s="76" t="s">
        <v>89</v>
      </c>
      <c r="D35" s="77" t="s">
        <v>90</v>
      </c>
      <c r="E35" s="73">
        <v>2</v>
      </c>
      <c r="F35" s="73">
        <v>32</v>
      </c>
      <c r="G35" s="73">
        <v>32</v>
      </c>
      <c r="H35" s="73"/>
      <c r="I35" s="73"/>
      <c r="J35" s="73"/>
      <c r="K35" s="73"/>
      <c r="L35" s="73">
        <v>3</v>
      </c>
      <c r="M35" s="106"/>
    </row>
    <row r="36" ht="13.5" spans="1:13">
      <c r="A36" s="82"/>
      <c r="B36" s="83" t="s">
        <v>35</v>
      </c>
      <c r="C36" s="76" t="s">
        <v>91</v>
      </c>
      <c r="D36" s="77" t="s">
        <v>92</v>
      </c>
      <c r="E36" s="73">
        <v>2</v>
      </c>
      <c r="F36" s="73">
        <v>32</v>
      </c>
      <c r="G36" s="73">
        <v>32</v>
      </c>
      <c r="H36" s="73"/>
      <c r="I36" s="73"/>
      <c r="J36" s="73"/>
      <c r="K36" s="73"/>
      <c r="L36" s="73">
        <v>4</v>
      </c>
      <c r="M36" s="106"/>
    </row>
    <row r="37" ht="13.5" spans="1:13">
      <c r="A37" s="82"/>
      <c r="B37" s="83" t="s">
        <v>35</v>
      </c>
      <c r="C37" s="76" t="s">
        <v>93</v>
      </c>
      <c r="D37" s="77" t="s">
        <v>94</v>
      </c>
      <c r="E37" s="73">
        <v>2.5</v>
      </c>
      <c r="F37" s="73">
        <v>40</v>
      </c>
      <c r="G37" s="73">
        <v>32</v>
      </c>
      <c r="H37" s="73">
        <v>8</v>
      </c>
      <c r="I37" s="73"/>
      <c r="J37" s="73"/>
      <c r="K37" s="73"/>
      <c r="L37" s="73">
        <v>2</v>
      </c>
      <c r="M37" s="106"/>
    </row>
    <row r="38" ht="27" spans="1:13">
      <c r="A38" s="82"/>
      <c r="B38" s="83" t="s">
        <v>35</v>
      </c>
      <c r="C38" s="76" t="s">
        <v>95</v>
      </c>
      <c r="D38" s="77" t="s">
        <v>96</v>
      </c>
      <c r="E38" s="73">
        <v>3</v>
      </c>
      <c r="F38" s="73">
        <v>48</v>
      </c>
      <c r="G38" s="73">
        <v>44</v>
      </c>
      <c r="H38" s="73">
        <v>4</v>
      </c>
      <c r="I38" s="73"/>
      <c r="J38" s="73"/>
      <c r="K38" s="73"/>
      <c r="L38" s="73">
        <v>4</v>
      </c>
      <c r="M38" s="106"/>
    </row>
    <row r="39" ht="13.5" spans="1:13">
      <c r="A39" s="82"/>
      <c r="B39" s="83" t="s">
        <v>35</v>
      </c>
      <c r="C39" s="76" t="s">
        <v>97</v>
      </c>
      <c r="D39" s="77" t="s">
        <v>98</v>
      </c>
      <c r="E39" s="73">
        <v>4</v>
      </c>
      <c r="F39" s="73">
        <v>64</v>
      </c>
      <c r="G39" s="73">
        <v>64</v>
      </c>
      <c r="H39" s="73"/>
      <c r="I39" s="73"/>
      <c r="J39" s="73"/>
      <c r="K39" s="73"/>
      <c r="L39" s="73">
        <v>5</v>
      </c>
      <c r="M39" s="106"/>
    </row>
    <row r="40" ht="13.5" spans="1:13">
      <c r="A40" s="82"/>
      <c r="B40" s="83" t="s">
        <v>35</v>
      </c>
      <c r="C40" s="76" t="s">
        <v>99</v>
      </c>
      <c r="D40" s="77" t="s">
        <v>100</v>
      </c>
      <c r="E40" s="73">
        <v>2</v>
      </c>
      <c r="F40" s="73">
        <v>32</v>
      </c>
      <c r="G40" s="73">
        <v>32</v>
      </c>
      <c r="H40" s="73"/>
      <c r="I40" s="73"/>
      <c r="J40" s="73"/>
      <c r="K40" s="73"/>
      <c r="L40" s="73">
        <v>4</v>
      </c>
      <c r="M40" s="106"/>
    </row>
    <row r="41" ht="13.5" spans="1:13">
      <c r="A41" s="82"/>
      <c r="B41" s="83" t="s">
        <v>35</v>
      </c>
      <c r="C41" s="76" t="s">
        <v>101</v>
      </c>
      <c r="D41" s="77" t="s">
        <v>102</v>
      </c>
      <c r="E41" s="73">
        <v>2</v>
      </c>
      <c r="F41" s="73">
        <v>32</v>
      </c>
      <c r="G41" s="73">
        <v>32</v>
      </c>
      <c r="H41" s="73"/>
      <c r="I41" s="73"/>
      <c r="J41" s="73"/>
      <c r="K41" s="73"/>
      <c r="L41" s="73">
        <v>5</v>
      </c>
      <c r="M41" s="106"/>
    </row>
    <row r="42" ht="13.5" spans="1:13">
      <c r="A42" s="82"/>
      <c r="B42" s="83" t="s">
        <v>35</v>
      </c>
      <c r="C42" s="76" t="s">
        <v>103</v>
      </c>
      <c r="D42" s="44" t="s">
        <v>104</v>
      </c>
      <c r="E42" s="73">
        <v>2</v>
      </c>
      <c r="F42" s="73">
        <v>32</v>
      </c>
      <c r="G42" s="73">
        <v>32</v>
      </c>
      <c r="H42" s="73"/>
      <c r="I42" s="73"/>
      <c r="J42" s="73"/>
      <c r="K42" s="73"/>
      <c r="L42" s="73">
        <v>4</v>
      </c>
      <c r="M42" s="106"/>
    </row>
    <row r="43" ht="20.25" customHeight="1" spans="1:13">
      <c r="A43" s="82"/>
      <c r="B43" s="83" t="s">
        <v>35</v>
      </c>
      <c r="C43" s="76" t="s">
        <v>105</v>
      </c>
      <c r="D43" s="44" t="s">
        <v>106</v>
      </c>
      <c r="E43" s="73">
        <v>2</v>
      </c>
      <c r="F43" s="73">
        <v>32</v>
      </c>
      <c r="G43" s="73">
        <v>32</v>
      </c>
      <c r="H43" s="73"/>
      <c r="I43" s="73"/>
      <c r="J43" s="73"/>
      <c r="K43" s="73"/>
      <c r="L43" s="73">
        <v>5</v>
      </c>
      <c r="M43" s="106"/>
    </row>
    <row r="44" ht="33" customHeight="1" spans="1:13">
      <c r="A44" s="82"/>
      <c r="B44" s="83" t="s">
        <v>35</v>
      </c>
      <c r="C44" s="76" t="s">
        <v>107</v>
      </c>
      <c r="D44" s="44" t="s">
        <v>108</v>
      </c>
      <c r="E44" s="73">
        <v>3</v>
      </c>
      <c r="F44" s="73">
        <v>48</v>
      </c>
      <c r="G44" s="73">
        <v>32</v>
      </c>
      <c r="H44" s="73">
        <v>16</v>
      </c>
      <c r="I44" s="73"/>
      <c r="J44" s="73"/>
      <c r="K44" s="73"/>
      <c r="L44" s="73">
        <v>5</v>
      </c>
      <c r="M44" s="106"/>
    </row>
    <row r="45" spans="1:13">
      <c r="A45" s="82"/>
      <c r="B45" s="90" t="s">
        <v>68</v>
      </c>
      <c r="C45" s="90"/>
      <c r="D45" s="91"/>
      <c r="E45" s="81">
        <f>SUM(E31:E44)</f>
        <v>33.5</v>
      </c>
      <c r="F45" s="81">
        <f>SUM(F31:F44)</f>
        <v>536</v>
      </c>
      <c r="G45" s="85"/>
      <c r="H45" s="85"/>
      <c r="I45" s="85"/>
      <c r="J45" s="85"/>
      <c r="K45" s="85"/>
      <c r="L45" s="60"/>
      <c r="M45" s="106"/>
    </row>
    <row r="46" ht="13.5" spans="1:13">
      <c r="A46" s="82" t="s">
        <v>109</v>
      </c>
      <c r="B46" s="83" t="s">
        <v>35</v>
      </c>
      <c r="C46" s="76" t="s">
        <v>110</v>
      </c>
      <c r="D46" s="44" t="s">
        <v>111</v>
      </c>
      <c r="E46" s="73">
        <v>2</v>
      </c>
      <c r="F46" s="73">
        <v>32</v>
      </c>
      <c r="G46" s="73">
        <v>32</v>
      </c>
      <c r="H46" s="73"/>
      <c r="I46" s="73"/>
      <c r="J46" s="73"/>
      <c r="K46" s="73"/>
      <c r="L46" s="73">
        <v>5</v>
      </c>
      <c r="M46" s="106"/>
    </row>
    <row r="47" ht="17.25" customHeight="1" spans="1:13">
      <c r="A47" s="82"/>
      <c r="B47" s="83" t="s">
        <v>35</v>
      </c>
      <c r="C47" s="76" t="s">
        <v>112</v>
      </c>
      <c r="D47" s="44" t="s">
        <v>113</v>
      </c>
      <c r="E47" s="73">
        <v>2</v>
      </c>
      <c r="F47" s="73">
        <v>32</v>
      </c>
      <c r="G47" s="73">
        <v>32</v>
      </c>
      <c r="H47" s="73"/>
      <c r="I47" s="73"/>
      <c r="J47" s="73"/>
      <c r="K47" s="73"/>
      <c r="L47" s="73">
        <v>5</v>
      </c>
      <c r="M47" s="106"/>
    </row>
    <row r="48" ht="18" customHeight="1" spans="1:13">
      <c r="A48" s="82"/>
      <c r="B48" s="83" t="s">
        <v>35</v>
      </c>
      <c r="C48" s="76" t="s">
        <v>114</v>
      </c>
      <c r="D48" s="44" t="s">
        <v>115</v>
      </c>
      <c r="E48" s="73">
        <v>2</v>
      </c>
      <c r="F48" s="73">
        <v>32</v>
      </c>
      <c r="G48" s="73">
        <v>24</v>
      </c>
      <c r="H48" s="73"/>
      <c r="I48" s="73">
        <v>8</v>
      </c>
      <c r="J48" s="73"/>
      <c r="K48" s="73"/>
      <c r="L48" s="73">
        <v>4</v>
      </c>
      <c r="M48" s="106"/>
    </row>
    <row r="49" ht="27" spans="1:13">
      <c r="A49" s="82"/>
      <c r="B49" s="83" t="s">
        <v>35</v>
      </c>
      <c r="C49" s="76" t="s">
        <v>116</v>
      </c>
      <c r="D49" s="44" t="s">
        <v>117</v>
      </c>
      <c r="E49" s="73">
        <v>2</v>
      </c>
      <c r="F49" s="73">
        <v>32</v>
      </c>
      <c r="G49" s="73">
        <v>32</v>
      </c>
      <c r="H49" s="73"/>
      <c r="I49" s="73"/>
      <c r="J49" s="73"/>
      <c r="K49" s="73"/>
      <c r="L49" s="73">
        <v>5</v>
      </c>
      <c r="M49" s="106"/>
    </row>
    <row r="50" ht="29" customHeight="1" spans="1:13">
      <c r="A50" s="82"/>
      <c r="B50" s="83" t="s">
        <v>35</v>
      </c>
      <c r="C50" s="76" t="s">
        <v>118</v>
      </c>
      <c r="D50" s="44" t="s">
        <v>119</v>
      </c>
      <c r="E50" s="73">
        <v>2</v>
      </c>
      <c r="F50" s="73">
        <v>32</v>
      </c>
      <c r="G50" s="73">
        <v>32</v>
      </c>
      <c r="H50" s="73"/>
      <c r="I50" s="73"/>
      <c r="J50" s="73"/>
      <c r="K50" s="73"/>
      <c r="L50" s="73">
        <v>6</v>
      </c>
      <c r="M50" s="106"/>
    </row>
    <row r="51" spans="1:13">
      <c r="A51" s="82"/>
      <c r="B51" s="84" t="s">
        <v>68</v>
      </c>
      <c r="C51" s="84"/>
      <c r="D51" s="84"/>
      <c r="E51" s="81">
        <v>6</v>
      </c>
      <c r="F51" s="81">
        <f>6*16</f>
        <v>96</v>
      </c>
      <c r="G51" s="85"/>
      <c r="H51" s="85"/>
      <c r="I51" s="85"/>
      <c r="J51" s="85"/>
      <c r="K51" s="85"/>
      <c r="L51" s="60"/>
      <c r="M51" s="106"/>
    </row>
    <row r="52" spans="1:13">
      <c r="A52" s="86" t="s">
        <v>79</v>
      </c>
      <c r="B52" s="87"/>
      <c r="C52" s="87"/>
      <c r="D52" s="88"/>
      <c r="E52" s="89">
        <f>E45+E51</f>
        <v>39.5</v>
      </c>
      <c r="F52" s="89">
        <f>F45+F51</f>
        <v>632</v>
      </c>
      <c r="G52" s="85"/>
      <c r="H52" s="85"/>
      <c r="I52" s="85"/>
      <c r="J52" s="85"/>
      <c r="K52" s="85"/>
      <c r="L52" s="60"/>
      <c r="M52" s="106"/>
    </row>
    <row r="53" ht="13.5" spans="1:13">
      <c r="A53" s="82" t="s">
        <v>120</v>
      </c>
      <c r="B53" s="83" t="s">
        <v>35</v>
      </c>
      <c r="C53" s="76" t="s">
        <v>121</v>
      </c>
      <c r="D53" s="44" t="s">
        <v>122</v>
      </c>
      <c r="E53" s="73">
        <v>2</v>
      </c>
      <c r="F53" s="73">
        <v>32</v>
      </c>
      <c r="G53" s="73">
        <v>32</v>
      </c>
      <c r="H53" s="73"/>
      <c r="I53" s="73"/>
      <c r="J53" s="73"/>
      <c r="K53" s="73"/>
      <c r="L53" s="73">
        <v>6</v>
      </c>
      <c r="M53" s="107" t="s">
        <v>123</v>
      </c>
    </row>
    <row r="54" ht="13.5" spans="1:13">
      <c r="A54" s="82"/>
      <c r="B54" s="83" t="s">
        <v>35</v>
      </c>
      <c r="C54" s="92" t="s">
        <v>124</v>
      </c>
      <c r="D54" s="44" t="s">
        <v>125</v>
      </c>
      <c r="E54" s="73">
        <v>2</v>
      </c>
      <c r="F54" s="73">
        <v>32</v>
      </c>
      <c r="G54" s="73">
        <v>32</v>
      </c>
      <c r="H54" s="73"/>
      <c r="I54" s="73"/>
      <c r="J54" s="73"/>
      <c r="K54" s="73"/>
      <c r="L54" s="73">
        <v>6</v>
      </c>
      <c r="M54" s="108"/>
    </row>
    <row r="55" ht="13.5" spans="1:13">
      <c r="A55" s="82"/>
      <c r="B55" s="83" t="s">
        <v>35</v>
      </c>
      <c r="C55" s="76" t="s">
        <v>126</v>
      </c>
      <c r="D55" s="44" t="s">
        <v>127</v>
      </c>
      <c r="E55" s="73">
        <v>2</v>
      </c>
      <c r="F55" s="73">
        <v>32</v>
      </c>
      <c r="G55" s="73">
        <v>32</v>
      </c>
      <c r="H55" s="73"/>
      <c r="I55" s="73"/>
      <c r="J55" s="73"/>
      <c r="K55" s="73"/>
      <c r="L55" s="73">
        <v>6</v>
      </c>
      <c r="M55" s="108"/>
    </row>
    <row r="56" ht="27" spans="1:13">
      <c r="A56" s="82"/>
      <c r="B56" s="83" t="s">
        <v>35</v>
      </c>
      <c r="C56" s="76" t="s">
        <v>128</v>
      </c>
      <c r="D56" s="44" t="s">
        <v>129</v>
      </c>
      <c r="E56" s="73">
        <v>2</v>
      </c>
      <c r="F56" s="73">
        <v>32</v>
      </c>
      <c r="G56" s="73">
        <v>32</v>
      </c>
      <c r="H56" s="73"/>
      <c r="I56" s="73"/>
      <c r="J56" s="73"/>
      <c r="K56" s="73"/>
      <c r="L56" s="73">
        <v>7</v>
      </c>
      <c r="M56" s="108"/>
    </row>
    <row r="57" ht="13.5" spans="1:13">
      <c r="A57" s="82"/>
      <c r="B57" s="83" t="s">
        <v>35</v>
      </c>
      <c r="C57" s="76" t="s">
        <v>130</v>
      </c>
      <c r="D57" s="93" t="s">
        <v>131</v>
      </c>
      <c r="E57" s="73">
        <v>2</v>
      </c>
      <c r="F57" s="73">
        <v>32</v>
      </c>
      <c r="G57" s="73">
        <v>32</v>
      </c>
      <c r="H57" s="73"/>
      <c r="I57" s="73"/>
      <c r="J57" s="73"/>
      <c r="K57" s="73"/>
      <c r="L57" s="73">
        <v>7</v>
      </c>
      <c r="M57" s="108"/>
    </row>
    <row r="58" spans="1:13">
      <c r="A58" s="82"/>
      <c r="B58" s="84" t="s">
        <v>68</v>
      </c>
      <c r="C58" s="84"/>
      <c r="D58" s="84"/>
      <c r="E58" s="81">
        <f>SUM(E53:E57)</f>
        <v>10</v>
      </c>
      <c r="F58" s="81">
        <f>SUM(F53:F57)</f>
        <v>160</v>
      </c>
      <c r="G58" s="85"/>
      <c r="H58" s="85"/>
      <c r="I58" s="85"/>
      <c r="J58" s="85"/>
      <c r="K58" s="85"/>
      <c r="L58" s="60"/>
      <c r="M58" s="109"/>
    </row>
    <row r="59" ht="27" spans="1:13">
      <c r="A59" s="94" t="s">
        <v>132</v>
      </c>
      <c r="B59" s="83" t="s">
        <v>35</v>
      </c>
      <c r="C59" s="76" t="s">
        <v>133</v>
      </c>
      <c r="D59" s="44" t="s">
        <v>134</v>
      </c>
      <c r="E59" s="73">
        <v>2</v>
      </c>
      <c r="F59" s="73">
        <v>32</v>
      </c>
      <c r="G59" s="73">
        <v>32</v>
      </c>
      <c r="H59" s="73"/>
      <c r="I59" s="73"/>
      <c r="J59" s="73"/>
      <c r="K59" s="73"/>
      <c r="L59" s="73">
        <v>7</v>
      </c>
      <c r="M59" s="107" t="s">
        <v>135</v>
      </c>
    </row>
    <row r="60" ht="27" spans="1:13">
      <c r="A60" s="95"/>
      <c r="B60" s="83" t="s">
        <v>35</v>
      </c>
      <c r="C60" s="76" t="s">
        <v>136</v>
      </c>
      <c r="D60" s="44" t="s">
        <v>137</v>
      </c>
      <c r="E60" s="73">
        <v>2</v>
      </c>
      <c r="F60" s="73">
        <v>32</v>
      </c>
      <c r="G60" s="73">
        <v>32</v>
      </c>
      <c r="H60" s="73"/>
      <c r="I60" s="73"/>
      <c r="J60" s="73"/>
      <c r="K60" s="73"/>
      <c r="L60" s="73">
        <v>7</v>
      </c>
      <c r="M60" s="108"/>
    </row>
    <row r="61" ht="28" customHeight="1" spans="1:13">
      <c r="A61" s="95"/>
      <c r="B61" s="83" t="s">
        <v>35</v>
      </c>
      <c r="C61" s="76" t="s">
        <v>138</v>
      </c>
      <c r="D61" s="44" t="s">
        <v>139</v>
      </c>
      <c r="E61" s="73">
        <v>2</v>
      </c>
      <c r="F61" s="73">
        <v>32</v>
      </c>
      <c r="G61" s="73">
        <v>32</v>
      </c>
      <c r="H61" s="73"/>
      <c r="I61" s="73"/>
      <c r="J61" s="73"/>
      <c r="K61" s="73"/>
      <c r="L61" s="73">
        <v>7</v>
      </c>
      <c r="M61" s="108"/>
    </row>
    <row r="62" ht="27" spans="1:13">
      <c r="A62" s="95"/>
      <c r="B62" s="83" t="s">
        <v>35</v>
      </c>
      <c r="C62" s="76" t="s">
        <v>140</v>
      </c>
      <c r="D62" s="44" t="s">
        <v>141</v>
      </c>
      <c r="E62" s="73">
        <v>2</v>
      </c>
      <c r="F62" s="73">
        <v>32</v>
      </c>
      <c r="G62" s="73">
        <v>32</v>
      </c>
      <c r="H62" s="73"/>
      <c r="I62" s="73"/>
      <c r="J62" s="73"/>
      <c r="K62" s="73"/>
      <c r="L62" s="73">
        <v>7</v>
      </c>
      <c r="M62" s="108"/>
    </row>
    <row r="63" ht="13.5" spans="1:13">
      <c r="A63" s="95"/>
      <c r="B63" s="83" t="s">
        <v>35</v>
      </c>
      <c r="C63" s="76" t="s">
        <v>142</v>
      </c>
      <c r="D63" s="44" t="s">
        <v>143</v>
      </c>
      <c r="E63" s="73">
        <v>2</v>
      </c>
      <c r="F63" s="73">
        <v>32</v>
      </c>
      <c r="G63" s="73">
        <v>32</v>
      </c>
      <c r="H63" s="73"/>
      <c r="I63" s="73"/>
      <c r="J63" s="73"/>
      <c r="K63" s="73"/>
      <c r="L63" s="73">
        <v>7</v>
      </c>
      <c r="M63" s="108"/>
    </row>
    <row r="64" spans="1:13">
      <c r="A64" s="96"/>
      <c r="B64" s="86" t="s">
        <v>68</v>
      </c>
      <c r="C64" s="90"/>
      <c r="D64" s="91"/>
      <c r="E64" s="85">
        <v>6</v>
      </c>
      <c r="F64" s="85">
        <f>6*16</f>
        <v>96</v>
      </c>
      <c r="G64" s="85"/>
      <c r="H64" s="85"/>
      <c r="I64" s="85"/>
      <c r="J64" s="85"/>
      <c r="K64" s="85"/>
      <c r="L64" s="60"/>
      <c r="M64" s="106"/>
    </row>
    <row r="65" spans="1:13">
      <c r="A65" s="86" t="s">
        <v>79</v>
      </c>
      <c r="B65" s="90"/>
      <c r="C65" s="110"/>
      <c r="D65" s="111"/>
      <c r="E65" s="112">
        <f>E58+E64</f>
        <v>16</v>
      </c>
      <c r="F65" s="112">
        <f>F58+F64</f>
        <v>256</v>
      </c>
      <c r="G65" s="113"/>
      <c r="H65" s="113"/>
      <c r="I65" s="113"/>
      <c r="J65" s="113"/>
      <c r="K65" s="113"/>
      <c r="L65" s="133"/>
      <c r="M65" s="107"/>
    </row>
    <row r="66" ht="24" customHeight="1" spans="1:13">
      <c r="A66" s="82" t="s">
        <v>144</v>
      </c>
      <c r="B66" s="83" t="s">
        <v>35</v>
      </c>
      <c r="C66" s="92" t="s">
        <v>145</v>
      </c>
      <c r="D66" s="44" t="s">
        <v>146</v>
      </c>
      <c r="E66" s="114">
        <v>2</v>
      </c>
      <c r="F66" s="45">
        <v>32</v>
      </c>
      <c r="G66" s="45"/>
      <c r="H66" s="45"/>
      <c r="I66" s="45"/>
      <c r="J66" s="45"/>
      <c r="K66" s="45">
        <v>32</v>
      </c>
      <c r="L66" s="134">
        <v>5</v>
      </c>
      <c r="M66" s="135" t="s">
        <v>147</v>
      </c>
    </row>
    <row r="67" ht="32" customHeight="1" spans="1:13">
      <c r="A67" s="115"/>
      <c r="B67" s="83" t="s">
        <v>35</v>
      </c>
      <c r="C67" s="76" t="s">
        <v>148</v>
      </c>
      <c r="D67" s="44" t="s">
        <v>149</v>
      </c>
      <c r="E67" s="73">
        <v>2</v>
      </c>
      <c r="F67" s="73">
        <v>32</v>
      </c>
      <c r="G67" s="73"/>
      <c r="H67" s="73"/>
      <c r="I67" s="73"/>
      <c r="J67" s="73"/>
      <c r="K67" s="73"/>
      <c r="L67" s="73">
        <v>7</v>
      </c>
      <c r="M67" s="135"/>
    </row>
    <row r="68" ht="21" customHeight="1" spans="1:13">
      <c r="A68" s="115"/>
      <c r="B68" s="83" t="s">
        <v>35</v>
      </c>
      <c r="C68" s="76" t="s">
        <v>150</v>
      </c>
      <c r="D68" s="44" t="s">
        <v>151</v>
      </c>
      <c r="E68" s="73">
        <v>2</v>
      </c>
      <c r="F68" s="73">
        <v>32</v>
      </c>
      <c r="G68" s="73">
        <v>32</v>
      </c>
      <c r="H68" s="73"/>
      <c r="I68" s="73"/>
      <c r="J68" s="73"/>
      <c r="K68" s="73"/>
      <c r="L68" s="73">
        <v>7</v>
      </c>
      <c r="M68" s="135"/>
    </row>
    <row r="69" ht="24.75" customHeight="1" spans="1:13">
      <c r="A69" s="115"/>
      <c r="B69" s="83" t="s">
        <v>35</v>
      </c>
      <c r="C69" s="116" t="s">
        <v>152</v>
      </c>
      <c r="D69" s="44" t="s">
        <v>153</v>
      </c>
      <c r="E69" s="73">
        <v>2</v>
      </c>
      <c r="F69" s="73">
        <v>32</v>
      </c>
      <c r="G69" s="73"/>
      <c r="H69" s="73"/>
      <c r="I69" s="73"/>
      <c r="J69" s="73"/>
      <c r="K69" s="73">
        <v>32</v>
      </c>
      <c r="L69" s="73">
        <v>7</v>
      </c>
      <c r="M69" s="135"/>
    </row>
    <row r="70" ht="19.5" customHeight="1" spans="1:13">
      <c r="A70" s="115"/>
      <c r="B70" s="83" t="s">
        <v>35</v>
      </c>
      <c r="C70" s="76" t="s">
        <v>154</v>
      </c>
      <c r="D70" s="44" t="s">
        <v>155</v>
      </c>
      <c r="E70" s="73">
        <v>2</v>
      </c>
      <c r="F70" s="73">
        <v>32</v>
      </c>
      <c r="G70" s="73"/>
      <c r="H70" s="73"/>
      <c r="I70" s="73"/>
      <c r="J70" s="73"/>
      <c r="K70" s="73">
        <v>32</v>
      </c>
      <c r="L70" s="73">
        <v>7</v>
      </c>
      <c r="M70" s="135"/>
    </row>
    <row r="71" ht="13.5" spans="1:13">
      <c r="A71" s="115"/>
      <c r="B71" s="83"/>
      <c r="C71" s="76" t="s">
        <v>156</v>
      </c>
      <c r="D71" s="93" t="s">
        <v>157</v>
      </c>
      <c r="E71" s="45">
        <v>4</v>
      </c>
      <c r="F71" s="45">
        <v>64</v>
      </c>
      <c r="G71" s="45"/>
      <c r="H71" s="45"/>
      <c r="I71" s="45"/>
      <c r="J71" s="45"/>
      <c r="K71" s="45">
        <v>64</v>
      </c>
      <c r="L71" s="102" t="s">
        <v>158</v>
      </c>
      <c r="M71" s="135"/>
    </row>
    <row r="72" ht="13.5" spans="1:13">
      <c r="A72" s="115"/>
      <c r="B72" s="114"/>
      <c r="C72" s="76" t="s">
        <v>159</v>
      </c>
      <c r="D72" s="44" t="s">
        <v>160</v>
      </c>
      <c r="E72" s="45">
        <v>2</v>
      </c>
      <c r="F72" s="45">
        <v>32</v>
      </c>
      <c r="G72" s="45">
        <v>32</v>
      </c>
      <c r="H72" s="45"/>
      <c r="I72" s="45"/>
      <c r="J72" s="45"/>
      <c r="K72" s="45"/>
      <c r="L72" s="45">
        <v>5</v>
      </c>
      <c r="M72" s="135"/>
    </row>
    <row r="73" spans="1:13">
      <c r="A73" s="115"/>
      <c r="B73" s="117" t="s">
        <v>79</v>
      </c>
      <c r="C73" s="117"/>
      <c r="D73" s="118"/>
      <c r="E73" s="119">
        <v>13</v>
      </c>
      <c r="F73" s="119">
        <f>13*16</f>
        <v>208</v>
      </c>
      <c r="G73" s="120"/>
      <c r="H73" s="120"/>
      <c r="I73" s="120"/>
      <c r="J73" s="120"/>
      <c r="K73" s="120"/>
      <c r="L73" s="136"/>
      <c r="M73" s="137"/>
    </row>
    <row r="74" spans="1:13">
      <c r="A74" s="121"/>
      <c r="B74" s="122"/>
      <c r="C74" s="122"/>
      <c r="D74" s="123"/>
      <c r="E74" s="120"/>
      <c r="F74" s="120"/>
      <c r="G74" s="120"/>
      <c r="H74" s="120"/>
      <c r="I74" s="120"/>
      <c r="J74" s="120"/>
      <c r="K74" s="120"/>
      <c r="L74" s="136"/>
      <c r="M74" s="137"/>
    </row>
    <row r="75" spans="1:13">
      <c r="A75" s="124" t="s">
        <v>161</v>
      </c>
      <c r="B75" s="124"/>
      <c r="C75" s="125" t="s">
        <v>162</v>
      </c>
      <c r="D75" s="126" t="s">
        <v>163</v>
      </c>
      <c r="E75" s="127">
        <v>1</v>
      </c>
      <c r="F75" s="127"/>
      <c r="G75" s="127"/>
      <c r="H75" s="127"/>
      <c r="I75" s="127"/>
      <c r="J75" s="127"/>
      <c r="K75" s="127"/>
      <c r="L75" s="138" t="s">
        <v>72</v>
      </c>
      <c r="M75" s="127"/>
    </row>
    <row r="76" spans="1:13">
      <c r="A76" s="85"/>
      <c r="B76" s="85"/>
      <c r="C76" s="125" t="s">
        <v>164</v>
      </c>
      <c r="D76" s="126" t="s">
        <v>165</v>
      </c>
      <c r="E76" s="127">
        <v>1</v>
      </c>
      <c r="F76" s="127"/>
      <c r="G76" s="127"/>
      <c r="H76" s="127"/>
      <c r="I76" s="127"/>
      <c r="J76" s="127"/>
      <c r="K76" s="127"/>
      <c r="L76" s="138" t="s">
        <v>72</v>
      </c>
      <c r="M76" s="127"/>
    </row>
    <row r="77" ht="45" customHeight="1" spans="1:13">
      <c r="A77" s="85"/>
      <c r="B77" s="85"/>
      <c r="C77" s="125" t="s">
        <v>166</v>
      </c>
      <c r="D77" s="126" t="s">
        <v>167</v>
      </c>
      <c r="E77" s="127">
        <v>1</v>
      </c>
      <c r="F77" s="127"/>
      <c r="G77" s="127"/>
      <c r="H77" s="127"/>
      <c r="I77" s="127"/>
      <c r="J77" s="127"/>
      <c r="K77" s="127"/>
      <c r="L77" s="138" t="s">
        <v>72</v>
      </c>
      <c r="M77" s="127"/>
    </row>
    <row r="78" spans="1:13">
      <c r="A78" s="85"/>
      <c r="B78" s="85"/>
      <c r="C78" s="125" t="s">
        <v>168</v>
      </c>
      <c r="D78" s="126" t="s">
        <v>169</v>
      </c>
      <c r="E78" s="127">
        <v>3</v>
      </c>
      <c r="F78" s="127"/>
      <c r="G78" s="127"/>
      <c r="H78" s="127"/>
      <c r="I78" s="127"/>
      <c r="J78" s="127"/>
      <c r="K78" s="127"/>
      <c r="L78" s="138" t="s">
        <v>72</v>
      </c>
      <c r="M78" s="127"/>
    </row>
    <row r="79" spans="1:13">
      <c r="A79" s="85"/>
      <c r="B79" s="128" t="s">
        <v>79</v>
      </c>
      <c r="C79" s="128"/>
      <c r="D79" s="128"/>
      <c r="E79" s="129">
        <v>6</v>
      </c>
      <c r="F79" s="127"/>
      <c r="G79" s="120"/>
      <c r="H79" s="120"/>
      <c r="I79" s="120"/>
      <c r="J79" s="120"/>
      <c r="K79" s="120"/>
      <c r="L79" s="136"/>
      <c r="M79" s="137"/>
    </row>
    <row r="80" customHeight="1" spans="1:13">
      <c r="A80" s="130" t="s">
        <v>170</v>
      </c>
      <c r="B80" s="131"/>
      <c r="C80" s="131"/>
      <c r="D80" s="132"/>
      <c r="E80" s="85">
        <f>SUM(E30,E52,E65,E73,E79)</f>
        <v>138</v>
      </c>
      <c r="F80" s="127"/>
      <c r="G80" s="85"/>
      <c r="H80" s="85"/>
      <c r="I80" s="85"/>
      <c r="J80" s="85"/>
      <c r="K80" s="85"/>
      <c r="L80" s="60"/>
      <c r="M80" s="106"/>
    </row>
  </sheetData>
  <mergeCells count="33">
    <mergeCell ref="G1:K1"/>
    <mergeCell ref="B24:D24"/>
    <mergeCell ref="B29:D29"/>
    <mergeCell ref="A30:D30"/>
    <mergeCell ref="B45:D45"/>
    <mergeCell ref="B51:D51"/>
    <mergeCell ref="A52:D52"/>
    <mergeCell ref="B58:D58"/>
    <mergeCell ref="B64:D64"/>
    <mergeCell ref="A65:D65"/>
    <mergeCell ref="B73:D73"/>
    <mergeCell ref="B79:D79"/>
    <mergeCell ref="A80:D80"/>
    <mergeCell ref="A1:A2"/>
    <mergeCell ref="A3:A24"/>
    <mergeCell ref="A25:A29"/>
    <mergeCell ref="A31:A45"/>
    <mergeCell ref="A46:A51"/>
    <mergeCell ref="A53:A58"/>
    <mergeCell ref="A59:A63"/>
    <mergeCell ref="A66:A73"/>
    <mergeCell ref="A75:A79"/>
    <mergeCell ref="B1:B2"/>
    <mergeCell ref="C1:C2"/>
    <mergeCell ref="D1:D2"/>
    <mergeCell ref="E1:E2"/>
    <mergeCell ref="F1:F2"/>
    <mergeCell ref="L1:L2"/>
    <mergeCell ref="M1:M2"/>
    <mergeCell ref="M53:M57"/>
    <mergeCell ref="M59:M63"/>
    <mergeCell ref="M66:M70"/>
    <mergeCell ref="M71:M72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F10" sqref="F10"/>
    </sheetView>
  </sheetViews>
  <sheetFormatPr defaultColWidth="9" defaultRowHeight="15"/>
  <cols>
    <col min="1" max="1" width="3.5" style="33" customWidth="1"/>
    <col min="2" max="2" width="21.25" style="33" customWidth="1"/>
    <col min="3" max="3" width="24.375" style="33" customWidth="1"/>
    <col min="4" max="4" width="25" style="34" customWidth="1"/>
    <col min="5" max="5" width="6.875" style="33" customWidth="1"/>
    <col min="6" max="6" width="8.125" style="33" customWidth="1"/>
    <col min="7" max="7" width="6.75" style="33" customWidth="1"/>
    <col min="8" max="8" width="9.75" style="33" customWidth="1"/>
    <col min="9" max="9" width="7.375" style="35" customWidth="1"/>
    <col min="10" max="10" width="6" style="33" customWidth="1"/>
    <col min="11" max="16384" width="9" style="33"/>
  </cols>
  <sheetData>
    <row r="1" s="32" customFormat="1" ht="33" customHeight="1" spans="1:10">
      <c r="A1" s="36" t="s">
        <v>171</v>
      </c>
      <c r="B1" s="37" t="s">
        <v>172</v>
      </c>
      <c r="C1" s="37" t="s">
        <v>173</v>
      </c>
      <c r="D1" s="38" t="s">
        <v>3</v>
      </c>
      <c r="E1" s="36" t="s">
        <v>4</v>
      </c>
      <c r="F1" s="36" t="s">
        <v>174</v>
      </c>
      <c r="G1" s="36" t="s">
        <v>175</v>
      </c>
      <c r="H1" s="39" t="s">
        <v>176</v>
      </c>
      <c r="I1" s="36" t="s">
        <v>7</v>
      </c>
      <c r="J1" s="36" t="s">
        <v>177</v>
      </c>
    </row>
    <row r="2" s="32" customFormat="1" ht="12.75" spans="1:10">
      <c r="A2" s="36"/>
      <c r="B2" s="37"/>
      <c r="C2" s="37"/>
      <c r="D2" s="38"/>
      <c r="E2" s="36"/>
      <c r="F2" s="36"/>
      <c r="G2" s="36"/>
      <c r="H2" s="40"/>
      <c r="I2" s="36"/>
      <c r="J2" s="36"/>
    </row>
    <row r="3" ht="13.5" spans="1:10">
      <c r="A3" s="41" t="s">
        <v>178</v>
      </c>
      <c r="B3" s="42" t="s">
        <v>179</v>
      </c>
      <c r="C3" s="43" t="s">
        <v>180</v>
      </c>
      <c r="D3" s="44" t="s">
        <v>181</v>
      </c>
      <c r="E3" s="45">
        <v>1</v>
      </c>
      <c r="F3" s="46" t="s">
        <v>182</v>
      </c>
      <c r="G3" s="47" t="s">
        <v>183</v>
      </c>
      <c r="H3" s="47" t="s">
        <v>184</v>
      </c>
      <c r="I3" s="45">
        <v>2</v>
      </c>
      <c r="J3" s="45"/>
    </row>
    <row r="4" ht="20.1" customHeight="1" spans="1:10">
      <c r="A4" s="41"/>
      <c r="B4" s="42" t="s">
        <v>179</v>
      </c>
      <c r="C4" s="43" t="s">
        <v>185</v>
      </c>
      <c r="D4" s="44" t="s">
        <v>186</v>
      </c>
      <c r="E4" s="45">
        <v>2</v>
      </c>
      <c r="F4" s="46" t="s">
        <v>187</v>
      </c>
      <c r="G4" s="47" t="s">
        <v>183</v>
      </c>
      <c r="H4" s="47" t="s">
        <v>184</v>
      </c>
      <c r="I4" s="60">
        <v>4</v>
      </c>
      <c r="J4" s="59"/>
    </row>
    <row r="5" ht="18" customHeight="1" spans="1:10">
      <c r="A5" s="41"/>
      <c r="B5" s="42" t="s">
        <v>179</v>
      </c>
      <c r="C5" s="43" t="s">
        <v>188</v>
      </c>
      <c r="D5" s="44" t="s">
        <v>189</v>
      </c>
      <c r="E5" s="45">
        <v>5</v>
      </c>
      <c r="F5" s="46" t="s">
        <v>190</v>
      </c>
      <c r="G5" s="47" t="s">
        <v>183</v>
      </c>
      <c r="H5" s="47" t="s">
        <v>184</v>
      </c>
      <c r="I5" s="60">
        <v>6</v>
      </c>
      <c r="J5" s="59"/>
    </row>
    <row r="6" ht="21.95" customHeight="1" spans="1:10">
      <c r="A6" s="41"/>
      <c r="B6" s="42" t="s">
        <v>179</v>
      </c>
      <c r="C6" s="43" t="s">
        <v>191</v>
      </c>
      <c r="D6" s="44" t="s">
        <v>192</v>
      </c>
      <c r="E6" s="45">
        <v>2</v>
      </c>
      <c r="F6" s="45" t="s">
        <v>193</v>
      </c>
      <c r="G6" s="47" t="s">
        <v>183</v>
      </c>
      <c r="H6" s="47" t="s">
        <v>194</v>
      </c>
      <c r="I6" s="60">
        <v>8</v>
      </c>
      <c r="J6" s="59"/>
    </row>
    <row r="7" ht="31.5" customHeight="1" spans="1:10">
      <c r="A7" s="41" t="s">
        <v>195</v>
      </c>
      <c r="B7" s="42" t="s">
        <v>179</v>
      </c>
      <c r="C7" s="43" t="s">
        <v>196</v>
      </c>
      <c r="D7" s="44" t="s">
        <v>197</v>
      </c>
      <c r="E7" s="45">
        <v>2</v>
      </c>
      <c r="F7" s="45" t="s">
        <v>193</v>
      </c>
      <c r="G7" s="47" t="s">
        <v>183</v>
      </c>
      <c r="H7" s="48" t="s">
        <v>198</v>
      </c>
      <c r="I7" s="60">
        <v>5</v>
      </c>
      <c r="J7" s="59"/>
    </row>
    <row r="8" ht="31.5" customHeight="1" spans="1:10">
      <c r="A8" s="41"/>
      <c r="B8" s="42" t="s">
        <v>179</v>
      </c>
      <c r="C8" s="43" t="s">
        <v>199</v>
      </c>
      <c r="D8" s="49" t="s">
        <v>200</v>
      </c>
      <c r="E8" s="45">
        <v>1</v>
      </c>
      <c r="F8" s="46" t="s">
        <v>182</v>
      </c>
      <c r="G8" s="47" t="s">
        <v>183</v>
      </c>
      <c r="H8" s="48" t="s">
        <v>198</v>
      </c>
      <c r="I8" s="60">
        <v>4</v>
      </c>
      <c r="J8" s="59"/>
    </row>
    <row r="9" ht="28.5" customHeight="1" spans="1:10">
      <c r="A9" s="41"/>
      <c r="B9" s="42" t="s">
        <v>179</v>
      </c>
      <c r="C9" s="43" t="s">
        <v>201</v>
      </c>
      <c r="D9" s="44" t="s">
        <v>202</v>
      </c>
      <c r="E9" s="45">
        <v>2</v>
      </c>
      <c r="F9" s="45" t="s">
        <v>193</v>
      </c>
      <c r="G9" s="47" t="s">
        <v>183</v>
      </c>
      <c r="H9" s="48" t="s">
        <v>198</v>
      </c>
      <c r="I9" s="60">
        <v>6</v>
      </c>
      <c r="J9" s="59"/>
    </row>
    <row r="10" ht="37.5" customHeight="1" spans="1:10">
      <c r="A10" s="41"/>
      <c r="B10" s="42" t="s">
        <v>179</v>
      </c>
      <c r="C10" s="43" t="s">
        <v>203</v>
      </c>
      <c r="D10" s="44" t="s">
        <v>204</v>
      </c>
      <c r="E10" s="45">
        <v>2</v>
      </c>
      <c r="F10" s="45" t="s">
        <v>193</v>
      </c>
      <c r="G10" s="47" t="s">
        <v>183</v>
      </c>
      <c r="H10" s="48" t="s">
        <v>198</v>
      </c>
      <c r="I10" s="60">
        <v>4</v>
      </c>
      <c r="J10" s="59"/>
    </row>
    <row r="11" ht="28.5" customHeight="1" spans="1:10">
      <c r="A11" s="50" t="s">
        <v>205</v>
      </c>
      <c r="B11" s="51" t="s">
        <v>179</v>
      </c>
      <c r="C11" s="44" t="s">
        <v>206</v>
      </c>
      <c r="D11" s="44" t="s">
        <v>207</v>
      </c>
      <c r="E11" s="45">
        <v>1</v>
      </c>
      <c r="F11" s="45" t="s">
        <v>208</v>
      </c>
      <c r="G11" s="47" t="s">
        <v>183</v>
      </c>
      <c r="H11" s="48" t="s">
        <v>198</v>
      </c>
      <c r="I11" s="60">
        <v>7</v>
      </c>
      <c r="J11" s="59"/>
    </row>
    <row r="12" ht="29" customHeight="1" spans="1:10">
      <c r="A12" s="52"/>
      <c r="B12" s="51" t="s">
        <v>179</v>
      </c>
      <c r="C12" s="53" t="s">
        <v>209</v>
      </c>
      <c r="D12" s="44" t="s">
        <v>210</v>
      </c>
      <c r="E12" s="45">
        <v>2</v>
      </c>
      <c r="F12" s="45" t="s">
        <v>193</v>
      </c>
      <c r="G12" s="47" t="s">
        <v>183</v>
      </c>
      <c r="H12" s="48" t="s">
        <v>198</v>
      </c>
      <c r="I12" s="60">
        <v>6</v>
      </c>
      <c r="J12" s="59"/>
    </row>
    <row r="13" customHeight="1" spans="1:10">
      <c r="A13" s="52"/>
      <c r="B13" s="51" t="s">
        <v>179</v>
      </c>
      <c r="C13" s="44" t="s">
        <v>211</v>
      </c>
      <c r="D13" s="44" t="s">
        <v>212</v>
      </c>
      <c r="E13" s="45">
        <v>2</v>
      </c>
      <c r="F13" s="45" t="s">
        <v>213</v>
      </c>
      <c r="G13" s="47" t="s">
        <v>183</v>
      </c>
      <c r="H13" s="48" t="s">
        <v>198</v>
      </c>
      <c r="I13" s="60">
        <v>6</v>
      </c>
      <c r="J13" s="59"/>
    </row>
    <row r="14" ht="36.75" customHeight="1" spans="1:10">
      <c r="A14" s="52"/>
      <c r="B14" s="51" t="s">
        <v>179</v>
      </c>
      <c r="C14" s="44" t="s">
        <v>214</v>
      </c>
      <c r="D14" s="44" t="s">
        <v>215</v>
      </c>
      <c r="E14" s="45">
        <v>1</v>
      </c>
      <c r="F14" s="45" t="s">
        <v>208</v>
      </c>
      <c r="G14" s="47" t="s">
        <v>183</v>
      </c>
      <c r="H14" s="48" t="s">
        <v>198</v>
      </c>
      <c r="I14" s="60">
        <v>7</v>
      </c>
      <c r="J14" s="59"/>
    </row>
    <row r="15" ht="43" customHeight="1" spans="1:10">
      <c r="A15" s="52"/>
      <c r="B15" s="51" t="s">
        <v>179</v>
      </c>
      <c r="C15" s="44" t="s">
        <v>216</v>
      </c>
      <c r="D15" s="44" t="s">
        <v>217</v>
      </c>
      <c r="E15" s="45">
        <v>1</v>
      </c>
      <c r="F15" s="45" t="s">
        <v>218</v>
      </c>
      <c r="G15" s="47" t="s">
        <v>183</v>
      </c>
      <c r="H15" s="48" t="s">
        <v>198</v>
      </c>
      <c r="I15" s="60">
        <v>6</v>
      </c>
      <c r="J15" s="59"/>
    </row>
    <row r="16" ht="42" customHeight="1" spans="1:10">
      <c r="A16" s="54"/>
      <c r="B16" s="51" t="s">
        <v>179</v>
      </c>
      <c r="C16" s="55" t="s">
        <v>219</v>
      </c>
      <c r="D16" s="44" t="s">
        <v>220</v>
      </c>
      <c r="E16" s="45">
        <v>2</v>
      </c>
      <c r="F16" s="45" t="s">
        <v>213</v>
      </c>
      <c r="G16" s="47" t="s">
        <v>183</v>
      </c>
      <c r="H16" s="48" t="s">
        <v>198</v>
      </c>
      <c r="I16" s="60">
        <v>7</v>
      </c>
      <c r="J16" s="59"/>
    </row>
    <row r="17" ht="20.25" customHeight="1" spans="1:10">
      <c r="A17" s="56" t="s">
        <v>221</v>
      </c>
      <c r="B17" s="56"/>
      <c r="C17" s="56"/>
      <c r="D17" s="56"/>
      <c r="E17" s="45">
        <v>12</v>
      </c>
      <c r="F17" s="57" t="s">
        <v>222</v>
      </c>
      <c r="G17" s="47" t="s">
        <v>183</v>
      </c>
      <c r="H17" s="48" t="s">
        <v>198</v>
      </c>
      <c r="I17" s="60">
        <v>8</v>
      </c>
      <c r="J17" s="59"/>
    </row>
    <row r="18" ht="20.25" customHeight="1" spans="1:10">
      <c r="A18" s="56" t="s">
        <v>223</v>
      </c>
      <c r="B18" s="56"/>
      <c r="C18" s="56"/>
      <c r="D18" s="56"/>
      <c r="E18" s="58">
        <f>SUM(E3:E17)</f>
        <v>38</v>
      </c>
      <c r="F18" s="59"/>
      <c r="G18" s="59"/>
      <c r="H18" s="59"/>
      <c r="I18" s="60"/>
      <c r="J18" s="59"/>
    </row>
  </sheetData>
  <mergeCells count="15">
    <mergeCell ref="A17:D17"/>
    <mergeCell ref="A18:D18"/>
    <mergeCell ref="A1:A2"/>
    <mergeCell ref="A3:A6"/>
    <mergeCell ref="A7:A10"/>
    <mergeCell ref="A11:A15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pageMargins left="0.7" right="0.7" top="0.75" bottom="0.75" header="0.3" footer="0.3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tabSelected="1" zoomScale="130" zoomScaleNormal="130" workbookViewId="0">
      <selection activeCell="D11" sqref="D11"/>
    </sheetView>
  </sheetViews>
  <sheetFormatPr defaultColWidth="9" defaultRowHeight="13.5" outlineLevelCol="3"/>
  <cols>
    <col min="1" max="1" width="18.125" customWidth="1"/>
    <col min="2" max="2" width="17.75" customWidth="1"/>
    <col min="3" max="3" width="15.875" customWidth="1"/>
    <col min="4" max="4" width="17.25" customWidth="1"/>
  </cols>
  <sheetData>
    <row r="1" ht="22.5" spans="1:4">
      <c r="A1" s="15" t="s">
        <v>224</v>
      </c>
      <c r="B1" s="16"/>
      <c r="C1" s="16"/>
      <c r="D1" s="16"/>
    </row>
    <row r="2" spans="1:4">
      <c r="A2" s="17" t="s">
        <v>225</v>
      </c>
      <c r="B2" s="17" t="s">
        <v>0</v>
      </c>
      <c r="C2" s="17" t="s">
        <v>226</v>
      </c>
      <c r="D2" s="18" t="s">
        <v>8</v>
      </c>
    </row>
    <row r="3" spans="1:4">
      <c r="A3" s="17"/>
      <c r="B3" s="17"/>
      <c r="C3" s="17"/>
      <c r="D3" s="18"/>
    </row>
    <row r="4" ht="15" customHeight="1" spans="1:4">
      <c r="A4" s="17" t="s">
        <v>227</v>
      </c>
      <c r="B4" s="17" t="s">
        <v>183</v>
      </c>
      <c r="C4" s="19">
        <f>课程设置及学时分配表!E24</f>
        <v>59.5</v>
      </c>
      <c r="D4" s="18"/>
    </row>
    <row r="5" ht="15" spans="1:4">
      <c r="A5" s="17"/>
      <c r="B5" s="17" t="s">
        <v>228</v>
      </c>
      <c r="C5" s="19">
        <f>课程设置及学时分配表!E29</f>
        <v>4</v>
      </c>
      <c r="D5" s="18"/>
    </row>
    <row r="6" ht="14.25" spans="1:4">
      <c r="A6" s="17"/>
      <c r="B6" s="17" t="s">
        <v>68</v>
      </c>
      <c r="C6" s="20">
        <f>C4+C5</f>
        <v>63.5</v>
      </c>
      <c r="D6" s="18"/>
    </row>
    <row r="7" customHeight="1" spans="1:4">
      <c r="A7" s="17" t="s">
        <v>229</v>
      </c>
      <c r="B7" s="17" t="s">
        <v>183</v>
      </c>
      <c r="C7" s="21">
        <f>课程设置及学时分配表!E45</f>
        <v>33.5</v>
      </c>
      <c r="D7" s="18"/>
    </row>
    <row r="8" spans="1:4">
      <c r="A8" s="17"/>
      <c r="B8" s="17" t="s">
        <v>228</v>
      </c>
      <c r="C8" s="21">
        <f>课程设置及学时分配表!E51</f>
        <v>6</v>
      </c>
      <c r="D8" s="18"/>
    </row>
    <row r="9" ht="14.25" spans="1:4">
      <c r="A9" s="17"/>
      <c r="B9" s="17" t="s">
        <v>68</v>
      </c>
      <c r="C9" s="20">
        <f>C7+C8</f>
        <v>39.5</v>
      </c>
      <c r="D9" s="18"/>
    </row>
    <row r="10" spans="1:4">
      <c r="A10" s="22" t="s">
        <v>230</v>
      </c>
      <c r="B10" s="17" t="s">
        <v>183</v>
      </c>
      <c r="C10" s="21">
        <f>课程设置及学时分配表!E58</f>
        <v>10</v>
      </c>
      <c r="D10" s="18"/>
    </row>
    <row r="11" spans="1:4">
      <c r="A11" s="23"/>
      <c r="B11" s="17" t="s">
        <v>228</v>
      </c>
      <c r="C11" s="21">
        <f>课程设置及学时分配表!E64</f>
        <v>6</v>
      </c>
      <c r="D11" s="18"/>
    </row>
    <row r="12" ht="14.25" spans="1:4">
      <c r="A12" s="24"/>
      <c r="B12" s="17" t="s">
        <v>68</v>
      </c>
      <c r="C12" s="20">
        <f>C10+C11</f>
        <v>16</v>
      </c>
      <c r="D12" s="18"/>
    </row>
    <row r="13" spans="1:4">
      <c r="A13" s="25" t="s">
        <v>147</v>
      </c>
      <c r="B13" s="25" t="s">
        <v>183</v>
      </c>
      <c r="C13" s="26">
        <v>0</v>
      </c>
      <c r="D13" s="18"/>
    </row>
    <row r="14" spans="1:4">
      <c r="A14" s="25"/>
      <c r="B14" s="25" t="s">
        <v>228</v>
      </c>
      <c r="C14" s="27">
        <f>课程设置及学时分配表!E73</f>
        <v>13</v>
      </c>
      <c r="D14" s="18"/>
    </row>
    <row r="15" spans="1:4">
      <c r="A15" s="25"/>
      <c r="B15" s="25" t="s">
        <v>68</v>
      </c>
      <c r="C15" s="28">
        <f>C13+C14</f>
        <v>13</v>
      </c>
      <c r="D15" s="18"/>
    </row>
    <row r="16" spans="1:4">
      <c r="A16" s="22" t="s">
        <v>161</v>
      </c>
      <c r="B16" s="17" t="s">
        <v>183</v>
      </c>
      <c r="C16" s="21">
        <v>6</v>
      </c>
      <c r="D16" s="18"/>
    </row>
    <row r="17" spans="1:4">
      <c r="A17" s="23"/>
      <c r="B17" s="17" t="s">
        <v>228</v>
      </c>
      <c r="C17" s="21">
        <v>0</v>
      </c>
      <c r="D17" s="18"/>
    </row>
    <row r="18" spans="1:4">
      <c r="A18" s="24"/>
      <c r="B18" s="17" t="s">
        <v>68</v>
      </c>
      <c r="C18" s="29">
        <f>C16+C17</f>
        <v>6</v>
      </c>
      <c r="D18" s="18"/>
    </row>
    <row r="19" spans="1:4">
      <c r="A19" s="17" t="s">
        <v>231</v>
      </c>
      <c r="B19" s="17" t="s">
        <v>183</v>
      </c>
      <c r="C19" s="17">
        <f>专业实践环节安排表!E18</f>
        <v>38</v>
      </c>
      <c r="D19" s="18"/>
    </row>
    <row r="20" spans="1:4">
      <c r="A20" s="17"/>
      <c r="B20" s="17" t="s">
        <v>228</v>
      </c>
      <c r="C20" s="30">
        <v>0</v>
      </c>
      <c r="D20" s="18"/>
    </row>
    <row r="21" spans="1:4">
      <c r="A21" s="17"/>
      <c r="B21" s="17" t="s">
        <v>68</v>
      </c>
      <c r="C21" s="29">
        <f>C19+C20</f>
        <v>38</v>
      </c>
      <c r="D21" s="18"/>
    </row>
    <row r="22" spans="1:4">
      <c r="A22" s="31" t="s">
        <v>232</v>
      </c>
      <c r="B22" s="31"/>
      <c r="C22" s="30">
        <f>C6+C9+C12+C15+C18+C21</f>
        <v>176</v>
      </c>
      <c r="D22" s="18"/>
    </row>
  </sheetData>
  <mergeCells count="12">
    <mergeCell ref="A1:D1"/>
    <mergeCell ref="A22:B22"/>
    <mergeCell ref="A2:A3"/>
    <mergeCell ref="A4:A6"/>
    <mergeCell ref="A7:A9"/>
    <mergeCell ref="A10:A12"/>
    <mergeCell ref="A13:A15"/>
    <mergeCell ref="A16:A18"/>
    <mergeCell ref="A19:A21"/>
    <mergeCell ref="B2:B3"/>
    <mergeCell ref="C2:C3"/>
    <mergeCell ref="D2:D3"/>
  </mergeCells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opLeftCell="A12" workbookViewId="0">
      <selection activeCell="C13" sqref="C13"/>
    </sheetView>
  </sheetViews>
  <sheetFormatPr defaultColWidth="9" defaultRowHeight="13.5"/>
  <cols>
    <col min="1" max="1" width="8.5" customWidth="1"/>
  </cols>
  <sheetData>
    <row r="1" ht="41.25" spans="1:10">
      <c r="A1" s="1" t="s">
        <v>233</v>
      </c>
      <c r="B1" s="2" t="s">
        <v>234</v>
      </c>
      <c r="C1" s="3">
        <v>5</v>
      </c>
      <c r="D1" s="3">
        <v>80</v>
      </c>
      <c r="E1" s="3">
        <v>80</v>
      </c>
      <c r="F1" s="3"/>
      <c r="G1" s="3"/>
      <c r="H1" s="3"/>
      <c r="I1" s="8" t="s">
        <v>235</v>
      </c>
      <c r="J1" s="3">
        <v>1</v>
      </c>
    </row>
    <row r="2" ht="41.25" spans="1:10">
      <c r="A2" s="4" t="s">
        <v>236</v>
      </c>
      <c r="B2" s="5" t="s">
        <v>237</v>
      </c>
      <c r="C2" s="6">
        <v>5</v>
      </c>
      <c r="D2" s="6">
        <v>80</v>
      </c>
      <c r="E2" s="6">
        <v>80</v>
      </c>
      <c r="F2" s="6"/>
      <c r="G2" s="6"/>
      <c r="H2" s="6"/>
      <c r="I2" s="9"/>
      <c r="J2" s="6">
        <v>2</v>
      </c>
    </row>
    <row r="3" ht="41.25" spans="1:10">
      <c r="A3" s="4" t="s">
        <v>238</v>
      </c>
      <c r="B3" s="5" t="s">
        <v>239</v>
      </c>
      <c r="C3" s="6">
        <v>5</v>
      </c>
      <c r="D3" s="6">
        <v>80</v>
      </c>
      <c r="E3" s="6">
        <v>80</v>
      </c>
      <c r="F3" s="6"/>
      <c r="G3" s="6"/>
      <c r="H3" s="6"/>
      <c r="I3" s="8" t="s">
        <v>70</v>
      </c>
      <c r="J3" s="6">
        <v>1</v>
      </c>
    </row>
    <row r="4" ht="41.25" spans="1:10">
      <c r="A4" s="4" t="s">
        <v>240</v>
      </c>
      <c r="B4" s="5" t="s">
        <v>241</v>
      </c>
      <c r="C4" s="6">
        <v>4</v>
      </c>
      <c r="D4" s="6">
        <v>64</v>
      </c>
      <c r="E4" s="6">
        <v>64</v>
      </c>
      <c r="F4" s="6"/>
      <c r="G4" s="6"/>
      <c r="H4" s="6"/>
      <c r="I4" s="9"/>
      <c r="J4" s="6">
        <v>2</v>
      </c>
    </row>
    <row r="5" ht="41.25" spans="1:10">
      <c r="A5" s="4" t="s">
        <v>242</v>
      </c>
      <c r="B5" s="5" t="s">
        <v>243</v>
      </c>
      <c r="C5" s="6">
        <v>5</v>
      </c>
      <c r="D5" s="6">
        <v>80</v>
      </c>
      <c r="E5" s="6">
        <v>80</v>
      </c>
      <c r="F5" s="6"/>
      <c r="G5" s="6"/>
      <c r="H5" s="6"/>
      <c r="I5" s="8" t="s">
        <v>244</v>
      </c>
      <c r="J5" s="6">
        <v>1</v>
      </c>
    </row>
    <row r="6" ht="41.25" spans="1:10">
      <c r="A6" s="4" t="s">
        <v>245</v>
      </c>
      <c r="B6" s="5" t="s">
        <v>246</v>
      </c>
      <c r="C6" s="6">
        <v>3</v>
      </c>
      <c r="D6" s="6">
        <v>48</v>
      </c>
      <c r="E6" s="6">
        <v>48</v>
      </c>
      <c r="F6" s="6"/>
      <c r="G6" s="6"/>
      <c r="H6" s="6"/>
      <c r="I6" s="9"/>
      <c r="J6" s="6">
        <v>2</v>
      </c>
    </row>
    <row r="7" ht="27.75" spans="1:10">
      <c r="A7" s="4" t="s">
        <v>53</v>
      </c>
      <c r="B7" s="5" t="s">
        <v>54</v>
      </c>
      <c r="C7" s="6">
        <v>2</v>
      </c>
      <c r="D7" s="6">
        <v>32</v>
      </c>
      <c r="E7" s="6">
        <v>32</v>
      </c>
      <c r="F7" s="6"/>
      <c r="G7" s="6"/>
      <c r="H7" s="6"/>
      <c r="I7" s="8" t="s">
        <v>247</v>
      </c>
      <c r="J7" s="10">
        <v>43499</v>
      </c>
    </row>
    <row r="8" ht="41.25" spans="1:10">
      <c r="A8" s="4" t="s">
        <v>55</v>
      </c>
      <c r="B8" s="5" t="s">
        <v>56</v>
      </c>
      <c r="C8" s="6">
        <v>3</v>
      </c>
      <c r="D8" s="6">
        <v>48</v>
      </c>
      <c r="E8" s="6">
        <v>48</v>
      </c>
      <c r="F8" s="6"/>
      <c r="G8" s="6"/>
      <c r="H8" s="6"/>
      <c r="I8" s="9"/>
      <c r="J8" s="10">
        <v>43528</v>
      </c>
    </row>
    <row r="9" ht="27.75" spans="1:10">
      <c r="A9" s="4" t="s">
        <v>248</v>
      </c>
      <c r="B9" s="5" t="s">
        <v>58</v>
      </c>
      <c r="C9" s="6">
        <v>3.5</v>
      </c>
      <c r="D9" s="6">
        <v>56</v>
      </c>
      <c r="E9" s="6">
        <v>56</v>
      </c>
      <c r="F9" s="6"/>
      <c r="G9" s="6"/>
      <c r="H9" s="6"/>
      <c r="I9" s="8" t="s">
        <v>249</v>
      </c>
      <c r="J9" s="6">
        <v>2</v>
      </c>
    </row>
    <row r="10" ht="41.25" spans="1:10">
      <c r="A10" s="4" t="s">
        <v>250</v>
      </c>
      <c r="B10" s="5" t="s">
        <v>60</v>
      </c>
      <c r="C10" s="6">
        <v>3.5</v>
      </c>
      <c r="D10" s="6">
        <v>56</v>
      </c>
      <c r="E10" s="6">
        <v>56</v>
      </c>
      <c r="F10" s="6"/>
      <c r="G10" s="6"/>
      <c r="H10" s="6"/>
      <c r="I10" s="11"/>
      <c r="J10" s="6">
        <v>3</v>
      </c>
    </row>
    <row r="11" ht="54.75" spans="1:10">
      <c r="A11" s="4" t="s">
        <v>251</v>
      </c>
      <c r="B11" s="5" t="s">
        <v>62</v>
      </c>
      <c r="C11" s="6">
        <v>1</v>
      </c>
      <c r="D11" s="6">
        <v>32</v>
      </c>
      <c r="E11" s="6"/>
      <c r="F11" s="6">
        <v>32</v>
      </c>
      <c r="G11" s="6"/>
      <c r="H11" s="6"/>
      <c r="I11" s="11"/>
      <c r="J11" s="6">
        <v>2</v>
      </c>
    </row>
    <row r="12" ht="54.75" spans="1:10">
      <c r="A12" s="4" t="s">
        <v>252</v>
      </c>
      <c r="B12" s="5" t="s">
        <v>64</v>
      </c>
      <c r="C12" s="6">
        <v>0.5</v>
      </c>
      <c r="D12" s="6">
        <v>16</v>
      </c>
      <c r="E12" s="6"/>
      <c r="F12" s="6">
        <v>16</v>
      </c>
      <c r="G12" s="6"/>
      <c r="H12" s="6"/>
      <c r="I12" s="9"/>
      <c r="J12" s="6">
        <v>3</v>
      </c>
    </row>
    <row r="13" ht="27.75" spans="1:10">
      <c r="A13" s="4" t="s">
        <v>253</v>
      </c>
      <c r="B13" s="5" t="s">
        <v>254</v>
      </c>
      <c r="C13" s="6">
        <v>3</v>
      </c>
      <c r="D13" s="6">
        <v>48</v>
      </c>
      <c r="E13" s="6">
        <v>48</v>
      </c>
      <c r="F13" s="6"/>
      <c r="G13" s="6"/>
      <c r="H13" s="6"/>
      <c r="I13" s="8" t="s">
        <v>255</v>
      </c>
      <c r="J13" s="6">
        <v>2</v>
      </c>
    </row>
    <row r="14" ht="41.25" spans="1:10">
      <c r="A14" s="4" t="s">
        <v>256</v>
      </c>
      <c r="B14" s="5" t="s">
        <v>257</v>
      </c>
      <c r="C14" s="6">
        <v>2.5</v>
      </c>
      <c r="D14" s="7">
        <v>40</v>
      </c>
      <c r="E14" s="6">
        <v>40</v>
      </c>
      <c r="F14" s="6"/>
      <c r="G14" s="6"/>
      <c r="H14" s="6"/>
      <c r="I14" s="11"/>
      <c r="J14" s="6">
        <v>3</v>
      </c>
    </row>
    <row r="15" ht="54.75" spans="1:10">
      <c r="A15" s="4" t="s">
        <v>258</v>
      </c>
      <c r="B15" s="5" t="s">
        <v>259</v>
      </c>
      <c r="C15" s="6">
        <v>0.5</v>
      </c>
      <c r="D15" s="6">
        <v>16</v>
      </c>
      <c r="E15" s="6"/>
      <c r="F15" s="6">
        <v>16</v>
      </c>
      <c r="G15" s="6"/>
      <c r="H15" s="6"/>
      <c r="I15" s="11"/>
      <c r="J15" s="6">
        <v>2</v>
      </c>
    </row>
    <row r="16" ht="54.75" spans="1:10">
      <c r="A16" s="4" t="s">
        <v>260</v>
      </c>
      <c r="B16" s="5" t="s">
        <v>261</v>
      </c>
      <c r="C16" s="6">
        <v>0.5</v>
      </c>
      <c r="D16" s="6">
        <v>16</v>
      </c>
      <c r="E16" s="6"/>
      <c r="F16" s="6">
        <v>16</v>
      </c>
      <c r="G16" s="6"/>
      <c r="H16" s="6"/>
      <c r="I16" s="9"/>
      <c r="J16" s="6">
        <v>3</v>
      </c>
    </row>
    <row r="17" ht="27.75" spans="1:10">
      <c r="A17" s="4" t="s">
        <v>262</v>
      </c>
      <c r="B17" s="5" t="s">
        <v>263</v>
      </c>
      <c r="C17" s="6">
        <v>3</v>
      </c>
      <c r="D17" s="6">
        <v>48</v>
      </c>
      <c r="E17" s="6">
        <v>48</v>
      </c>
      <c r="F17" s="6"/>
      <c r="G17" s="6"/>
      <c r="H17" s="6"/>
      <c r="I17" s="12" t="s">
        <v>244</v>
      </c>
      <c r="J17" s="6">
        <v>2</v>
      </c>
    </row>
    <row r="18" ht="40.5" spans="1:10">
      <c r="A18" s="4" t="s">
        <v>264</v>
      </c>
      <c r="B18" s="5" t="s">
        <v>265</v>
      </c>
      <c r="C18" s="6">
        <v>2.5</v>
      </c>
      <c r="D18" s="7">
        <v>40</v>
      </c>
      <c r="E18" s="6">
        <v>40</v>
      </c>
      <c r="F18" s="6"/>
      <c r="G18" s="6"/>
      <c r="H18" s="6"/>
      <c r="I18" s="13"/>
      <c r="J18" s="6">
        <v>3</v>
      </c>
    </row>
    <row r="19" ht="54.75" spans="1:10">
      <c r="A19" s="4" t="s">
        <v>266</v>
      </c>
      <c r="B19" s="5" t="s">
        <v>267</v>
      </c>
      <c r="C19" s="6">
        <v>0.5</v>
      </c>
      <c r="D19" s="6">
        <v>16</v>
      </c>
      <c r="E19" s="6"/>
      <c r="F19" s="6">
        <v>16</v>
      </c>
      <c r="G19" s="6"/>
      <c r="H19" s="6"/>
      <c r="I19" s="13"/>
      <c r="J19" s="6">
        <v>2</v>
      </c>
    </row>
    <row r="20" ht="54.75" spans="1:10">
      <c r="A20" s="4" t="s">
        <v>268</v>
      </c>
      <c r="B20" s="5" t="s">
        <v>269</v>
      </c>
      <c r="C20" s="6">
        <v>0.5</v>
      </c>
      <c r="D20" s="6">
        <v>16</v>
      </c>
      <c r="E20" s="6"/>
      <c r="F20" s="6">
        <v>16</v>
      </c>
      <c r="G20" s="6"/>
      <c r="H20" s="6"/>
      <c r="I20" s="14"/>
      <c r="J20" s="6">
        <v>3</v>
      </c>
    </row>
  </sheetData>
  <mergeCells count="7">
    <mergeCell ref="I1:I2"/>
    <mergeCell ref="I3:I4"/>
    <mergeCell ref="I5:I6"/>
    <mergeCell ref="I7:I8"/>
    <mergeCell ref="I9:I12"/>
    <mergeCell ref="I13:I16"/>
    <mergeCell ref="I17:I2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课程设置及学时分配表</vt:lpstr>
      <vt:lpstr>专业实践环节安排表</vt:lpstr>
      <vt:lpstr>学分分配表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yuan</cp:lastModifiedBy>
  <dcterms:created xsi:type="dcterms:W3CDTF">2006-09-13T11:21:00Z</dcterms:created>
  <dcterms:modified xsi:type="dcterms:W3CDTF">2022-04-15T08:32:07Z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4BFFDE537F61457DA688A012C3976FAF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eyJoZGlkIjoiNmZkZTY2MDgwZjdhYjRjODQ4NDVmYzUzMzdkMDBhZDIifQ==</vt:lpwstr>
  </property>
</Properties>
</file>